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h012200pc03win\Desktop\Nueva carpeta\"/>
    </mc:Choice>
  </mc:AlternateContent>
  <xr:revisionPtr revIDLastSave="0" documentId="8_{57D246DC-04EA-4590-B2B7-F4E3BBF48BEE}" xr6:coauthVersionLast="44" xr6:coauthVersionMax="44" xr10:uidLastSave="{00000000-0000-0000-0000-000000000000}"/>
  <bookViews>
    <workbookView xWindow="-120" yWindow="-120" windowWidth="20640" windowHeight="11160" tabRatio="991"/>
  </bookViews>
  <sheets>
    <sheet name="consolid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8" i="1" l="1"/>
  <c r="O18" i="1"/>
  <c r="M18" i="1"/>
  <c r="K18" i="1"/>
  <c r="J18" i="1"/>
  <c r="I18" i="1"/>
  <c r="G18" i="1"/>
  <c r="F18" i="1"/>
  <c r="E18" i="1"/>
  <c r="D18" i="1"/>
  <c r="C18" i="1"/>
  <c r="C10" i="1"/>
  <c r="D10" i="1"/>
  <c r="E10" i="1"/>
  <c r="F10" i="1"/>
  <c r="G10" i="1"/>
  <c r="I10" i="1"/>
  <c r="J10" i="1"/>
  <c r="K10" i="1"/>
  <c r="M10" i="1"/>
  <c r="O10" i="1"/>
  <c r="P10" i="1"/>
  <c r="E14" i="1"/>
  <c r="F14" i="1"/>
  <c r="G14" i="1"/>
  <c r="I14" i="1"/>
  <c r="K14" i="1"/>
  <c r="M14" i="1"/>
  <c r="O14" i="1"/>
  <c r="P14" i="1"/>
  <c r="E23" i="1"/>
  <c r="C22" i="1"/>
  <c r="D22" i="1"/>
  <c r="E22" i="1"/>
  <c r="F22" i="1"/>
  <c r="F23" i="1" s="1"/>
  <c r="G22" i="1"/>
  <c r="G23" i="1" s="1"/>
  <c r="I22" i="1"/>
  <c r="I23" i="1" s="1"/>
  <c r="J22" i="1"/>
  <c r="J23" i="1" s="1"/>
  <c r="K22" i="1"/>
  <c r="M22" i="1"/>
  <c r="M23" i="1" s="1"/>
  <c r="O22" i="1"/>
  <c r="P22" i="1"/>
  <c r="D23" i="1"/>
  <c r="K23" i="1"/>
  <c r="O23" i="1"/>
  <c r="C23" i="1"/>
</calcChain>
</file>

<file path=xl/comments1.xml><?xml version="1.0" encoding="utf-8"?>
<comments xmlns="http://schemas.openxmlformats.org/spreadsheetml/2006/main">
  <authors>
    <author/>
  </authors>
  <commentList>
    <comment ref="H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Escribir las principales o las causas repetitivas de queja y aviso</t>
        </r>
      </text>
    </comment>
    <comment ref="L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si/no</t>
        </r>
      </text>
    </comment>
    <comment ref="N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 xml:space="preserve">Colocar aquellas mas frecuentes o sobresalientes </t>
        </r>
      </text>
    </comment>
    <comment ref="O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resueltas o en proceso</t>
        </r>
      </text>
    </comment>
    <comment ref="Q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pueden ejem. charlas de promocion de la oficina/ derechos, etc.</t>
        </r>
      </text>
    </comment>
  </commentList>
</comments>
</file>

<file path=xl/sharedStrings.xml><?xml version="1.0" encoding="utf-8"?>
<sst xmlns="http://schemas.openxmlformats.org/spreadsheetml/2006/main" count="74" uniqueCount="47">
  <si>
    <t>UNIDAD POR EL DERECHO A LA SALUD</t>
  </si>
  <si>
    <t xml:space="preserve">INFORME DE  ATENCIONES ODS </t>
  </si>
  <si>
    <t>QUEJAS/AVISOS</t>
  </si>
  <si>
    <t>SOLICITUDES</t>
  </si>
  <si>
    <t>No</t>
  </si>
  <si>
    <t xml:space="preserve">Hospital               Región </t>
  </si>
  <si>
    <t>Totales quejas / avisos de los Mecanismos participativos</t>
  </si>
  <si>
    <t>Total Aviso</t>
  </si>
  <si>
    <t>Total Quejas</t>
  </si>
  <si>
    <t>Principales Causas</t>
  </si>
  <si>
    <t xml:space="preserve">Estado </t>
  </si>
  <si>
    <t>CDS Conformado</t>
  </si>
  <si>
    <t xml:space="preserve">Número de solicitudes </t>
  </si>
  <si>
    <t xml:space="preserve">Principales solicitudes </t>
  </si>
  <si>
    <t xml:space="preserve">Número de capacitados en Humanización </t>
  </si>
  <si>
    <t>Otras actividades</t>
  </si>
  <si>
    <t>Presencial</t>
  </si>
  <si>
    <t>Correspondencia</t>
  </si>
  <si>
    <t xml:space="preserve">Buzones </t>
  </si>
  <si>
    <t>N° Resueltas</t>
  </si>
  <si>
    <t>N°                    En Proceso</t>
  </si>
  <si>
    <t>N°                        No Resueltas</t>
  </si>
  <si>
    <t>Hosptal Nacional de Sonsonate</t>
  </si>
  <si>
    <t>Maltrato por parte del Médico</t>
  </si>
  <si>
    <t>si</t>
  </si>
  <si>
    <t>Colaboración en tramites de recetas, exámenes de laboratorio, citas.</t>
  </si>
  <si>
    <t>Charlas a usuarios de Cons. Externa, Emergencia, Laboratorio y Farmacia</t>
  </si>
  <si>
    <t>Recetas mal elaboradas y no despachadas por farmacia, usuario no sabe a quien recurrir</t>
  </si>
  <si>
    <t>Colaboración en tramites de recetas, exámenes de laboratorio, citas en extra-cupo.</t>
  </si>
  <si>
    <t>Sub Total</t>
  </si>
  <si>
    <t>NO</t>
  </si>
  <si>
    <t>Total</t>
  </si>
  <si>
    <t>Por maltrato del persona del área de farmacia</t>
  </si>
  <si>
    <t>Información vía telefónica del estado de  pacientes, hospitalizados por restricción de visitas debido a la emergencia covid_19, oferta  de servicios funcionando y horarios de visitas, llamadas telefónicas a familiares de pacientes.</t>
  </si>
  <si>
    <t>Charla a usuarios hospitalizados sobre prevención de covid y la importancia de lactancia materna.</t>
  </si>
  <si>
    <t>Solicitud del estado clínico de paciente ingresado</t>
  </si>
  <si>
    <t xml:space="preserve">Información y Orientación a usuarios de consulta externa, sobre obtención de recetas médicas, </t>
  </si>
  <si>
    <t>Charlas sobre prevención de covid_19 a usuarios de consulta externa</t>
  </si>
  <si>
    <r>
      <t>Solicitud de estudios especiales para usuarios hospitalizados gestionados a hospitales de 3</t>
    </r>
    <r>
      <rPr>
        <vertAlign val="superscript"/>
        <sz val="7.5"/>
        <rFont val="Arial"/>
        <family val="2"/>
        <charset val="1"/>
      </rPr>
      <t>o</t>
    </r>
    <r>
      <rPr>
        <sz val="7.5"/>
        <rFont val="Arial"/>
        <family val="2"/>
        <charset val="1"/>
      </rPr>
      <t>. Nivel de atención.</t>
    </r>
  </si>
  <si>
    <t>insatisfacción en la atención de hospitalización, solicitud de oxigeno para paciente oxigeno dependiente.</t>
  </si>
  <si>
    <t xml:space="preserve"> llamadas a familiares de pacientes hospitalizados con alta médica.</t>
  </si>
  <si>
    <t>Resueltas</t>
  </si>
  <si>
    <t>251 charlas de orientación, promoción de servicios y prevención del covid-19.</t>
  </si>
  <si>
    <t>insatisfacción de paciente ingresada por proceso de atención.</t>
  </si>
  <si>
    <t xml:space="preserve"> llamadas de familiares y usuarios preguntando por servicios hospitalarios.</t>
  </si>
  <si>
    <t>Documentos con información médica a usuarios que lo solicitan</t>
  </si>
  <si>
    <t>MES DE ENERO -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</si>
</sst>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17" x14ac:knownFonts="1"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.5"/>
      <name val="Arial"/>
      <family val="2"/>
      <charset val="1"/>
    </font>
    <font>
      <b/>
      <sz val="7.5"/>
      <name val="Arial"/>
      <family val="2"/>
      <charset val="1"/>
    </font>
    <font>
      <sz val="9"/>
      <name val="Arial"/>
      <family val="2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12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vertAlign val="superscript"/>
      <sz val="7.5"/>
      <name val="Arial"/>
      <family val="2"/>
      <charset val="1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14">
    <border>
      <left/>
      <right/>
      <top/>
      <bottom/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/>
    <xf numFmtId="0" fontId="12" fillId="0" borderId="0" xfId="0" applyFont="1"/>
    <xf numFmtId="0" fontId="7" fillId="0" borderId="8" xfId="0" applyFont="1" applyBorder="1"/>
    <xf numFmtId="164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F1C1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"/>
  <sheetViews>
    <sheetView tabSelected="1" workbookViewId="0">
      <selection activeCell="B4" sqref="B4:L4"/>
    </sheetView>
  </sheetViews>
  <sheetFormatPr baseColWidth="10" defaultRowHeight="12.75" x14ac:dyDescent="0.2"/>
  <cols>
    <col min="1" max="1" width="3.85546875" customWidth="1"/>
    <col min="2" max="2" width="8.28515625" style="1" customWidth="1"/>
    <col min="3" max="3" width="7.7109375" customWidth="1"/>
    <col min="4" max="4" width="9.85546875" customWidth="1"/>
    <col min="5" max="5" width="6.42578125" customWidth="1"/>
    <col min="6" max="6" width="5.85546875" customWidth="1"/>
    <col min="7" max="7" width="5.5703125" customWidth="1"/>
    <col min="8" max="8" width="16.5703125" customWidth="1"/>
    <col min="9" max="9" width="7.85546875" customWidth="1"/>
    <col min="10" max="10" width="8.7109375" customWidth="1"/>
    <col min="11" max="11" width="8.28515625" customWidth="1"/>
    <col min="12" max="12" width="10.7109375" customWidth="1"/>
    <col min="13" max="13" width="9.140625" customWidth="1"/>
    <col min="14" max="14" width="21.140625" customWidth="1"/>
    <col min="15" max="15" width="9.42578125" customWidth="1"/>
    <col min="16" max="16" width="12.140625" customWidth="1"/>
    <col min="17" max="17" width="14.42578125" customWidth="1"/>
  </cols>
  <sheetData>
    <row r="1" spans="1:22" ht="18" x14ac:dyDescent="0.2">
      <c r="C1" s="42" t="s">
        <v>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2" ht="15.75" x14ac:dyDescent="0.2">
      <c r="B2" s="2"/>
      <c r="C2" s="43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22" ht="15.75" x14ac:dyDescent="0.2">
      <c r="B3" s="2"/>
      <c r="C3" s="43" t="s">
        <v>46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22" s="4" customFormat="1" ht="20.100000000000001" customHeight="1" x14ac:dyDescent="0.2">
      <c r="A4" s="3"/>
      <c r="B4" s="44" t="s">
        <v>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5" t="s">
        <v>3</v>
      </c>
      <c r="N4" s="45"/>
      <c r="O4" s="45"/>
    </row>
    <row r="5" spans="1:22" s="5" customFormat="1" ht="32.85" customHeight="1" x14ac:dyDescent="0.2">
      <c r="A5" s="46" t="s">
        <v>4</v>
      </c>
      <c r="B5" s="38" t="s">
        <v>5</v>
      </c>
      <c r="C5" s="47" t="s">
        <v>6</v>
      </c>
      <c r="D5" s="47"/>
      <c r="E5" s="47"/>
      <c r="F5" s="38" t="s">
        <v>7</v>
      </c>
      <c r="G5" s="47" t="s">
        <v>8</v>
      </c>
      <c r="H5" s="38" t="s">
        <v>9</v>
      </c>
      <c r="I5" s="39" t="s">
        <v>10</v>
      </c>
      <c r="J5" s="39"/>
      <c r="K5" s="39"/>
      <c r="L5" s="38" t="s">
        <v>11</v>
      </c>
      <c r="M5" s="40" t="s">
        <v>12</v>
      </c>
      <c r="N5" s="48" t="s">
        <v>13</v>
      </c>
      <c r="O5" s="41" t="s">
        <v>10</v>
      </c>
      <c r="P5" s="35" t="s">
        <v>14</v>
      </c>
      <c r="Q5" s="35" t="s">
        <v>15</v>
      </c>
    </row>
    <row r="6" spans="1:22" s="5" customFormat="1" ht="35.450000000000003" customHeight="1" thickBot="1" x14ac:dyDescent="0.25">
      <c r="A6" s="46"/>
      <c r="B6" s="38"/>
      <c r="C6" s="6" t="s">
        <v>16</v>
      </c>
      <c r="D6" s="7" t="s">
        <v>17</v>
      </c>
      <c r="E6" s="8" t="s">
        <v>18</v>
      </c>
      <c r="F6" s="38"/>
      <c r="G6" s="47"/>
      <c r="H6" s="38"/>
      <c r="I6" s="9" t="s">
        <v>19</v>
      </c>
      <c r="J6" s="10" t="s">
        <v>20</v>
      </c>
      <c r="K6" s="11" t="s">
        <v>21</v>
      </c>
      <c r="L6" s="38"/>
      <c r="M6" s="40"/>
      <c r="N6" s="48"/>
      <c r="O6" s="41"/>
      <c r="P6" s="35"/>
      <c r="Q6" s="35"/>
    </row>
    <row r="7" spans="1:22" s="13" customFormat="1" ht="49.7" customHeight="1" thickBot="1" x14ac:dyDescent="0.25">
      <c r="A7" s="16">
        <v>1</v>
      </c>
      <c r="B7" s="17" t="s">
        <v>22</v>
      </c>
      <c r="C7" s="18"/>
      <c r="D7" s="18">
        <v>0</v>
      </c>
      <c r="E7" s="18">
        <v>0</v>
      </c>
      <c r="F7" s="19">
        <v>0</v>
      </c>
      <c r="G7" s="19">
        <v>1</v>
      </c>
      <c r="H7" s="20" t="s">
        <v>23</v>
      </c>
      <c r="I7" s="19">
        <v>1</v>
      </c>
      <c r="J7" s="19">
        <v>0</v>
      </c>
      <c r="K7" s="19">
        <v>0</v>
      </c>
      <c r="L7" s="19" t="s">
        <v>24</v>
      </c>
      <c r="M7" s="19">
        <v>62</v>
      </c>
      <c r="N7" s="20" t="s">
        <v>25</v>
      </c>
      <c r="O7" s="19">
        <v>62</v>
      </c>
      <c r="P7" s="21">
        <v>0</v>
      </c>
      <c r="Q7" s="20" t="s">
        <v>26</v>
      </c>
      <c r="R7" s="12"/>
      <c r="S7" s="12"/>
      <c r="T7" s="12"/>
      <c r="U7" s="12"/>
      <c r="V7" s="12"/>
    </row>
    <row r="8" spans="1:22" s="13" customFormat="1" ht="49.7" customHeight="1" thickBot="1" x14ac:dyDescent="0.25">
      <c r="A8" s="16">
        <v>2</v>
      </c>
      <c r="B8" s="17" t="s">
        <v>22</v>
      </c>
      <c r="C8" s="18"/>
      <c r="D8" s="18">
        <v>0</v>
      </c>
      <c r="E8" s="18">
        <v>0</v>
      </c>
      <c r="F8" s="19">
        <v>0</v>
      </c>
      <c r="G8" s="19">
        <v>1</v>
      </c>
      <c r="H8" s="20" t="s">
        <v>27</v>
      </c>
      <c r="I8" s="19">
        <v>1</v>
      </c>
      <c r="J8" s="19">
        <v>0</v>
      </c>
      <c r="K8" s="19">
        <v>0</v>
      </c>
      <c r="L8" s="19" t="s">
        <v>24</v>
      </c>
      <c r="M8" s="19">
        <v>60</v>
      </c>
      <c r="N8" s="20" t="s">
        <v>25</v>
      </c>
      <c r="O8" s="19">
        <v>60</v>
      </c>
      <c r="P8" s="21">
        <v>0</v>
      </c>
      <c r="Q8" s="20" t="s">
        <v>26</v>
      </c>
      <c r="R8" s="12"/>
      <c r="S8" s="12"/>
      <c r="T8" s="12"/>
      <c r="U8" s="12"/>
      <c r="V8" s="12"/>
    </row>
    <row r="9" spans="1:22" ht="49.7" customHeight="1" thickBot="1" x14ac:dyDescent="0.25">
      <c r="A9" s="16">
        <v>3</v>
      </c>
      <c r="B9" s="17" t="s">
        <v>22</v>
      </c>
      <c r="C9" s="22"/>
      <c r="D9" s="22">
        <v>0</v>
      </c>
      <c r="E9" s="22">
        <v>1</v>
      </c>
      <c r="F9" s="22">
        <v>0</v>
      </c>
      <c r="G9" s="18">
        <v>0</v>
      </c>
      <c r="H9" s="20" t="s">
        <v>23</v>
      </c>
      <c r="I9" s="22">
        <v>0</v>
      </c>
      <c r="J9" s="22">
        <v>0</v>
      </c>
      <c r="K9" s="18">
        <v>0</v>
      </c>
      <c r="L9" s="19" t="s">
        <v>24</v>
      </c>
      <c r="M9" s="22">
        <v>56</v>
      </c>
      <c r="N9" s="20" t="s">
        <v>28</v>
      </c>
      <c r="O9" s="19">
        <v>56</v>
      </c>
      <c r="P9" s="23">
        <v>0</v>
      </c>
      <c r="Q9" s="20" t="s">
        <v>26</v>
      </c>
      <c r="R9" s="14"/>
      <c r="S9" s="14"/>
      <c r="T9" s="14"/>
      <c r="U9" s="14"/>
      <c r="V9" s="14"/>
    </row>
    <row r="10" spans="1:22" ht="19.899999999999999" customHeight="1" thickBot="1" x14ac:dyDescent="0.25">
      <c r="A10" s="36" t="s">
        <v>29</v>
      </c>
      <c r="B10" s="36"/>
      <c r="C10" s="24">
        <f>SUM(C7:C9)</f>
        <v>0</v>
      </c>
      <c r="D10" s="24">
        <f>SUM(D7:D9)</f>
        <v>0</v>
      </c>
      <c r="E10" s="24">
        <f>SUM(E7:E9)</f>
        <v>1</v>
      </c>
      <c r="F10" s="24">
        <f>SUM(F7:F9)</f>
        <v>0</v>
      </c>
      <c r="G10" s="24">
        <f>SUM(G7:G9)</f>
        <v>2</v>
      </c>
      <c r="H10" s="24"/>
      <c r="I10" s="24">
        <f>SUM(I7:I9)</f>
        <v>2</v>
      </c>
      <c r="J10" s="24">
        <f>SUM(J7:J9)</f>
        <v>0</v>
      </c>
      <c r="K10" s="24">
        <f>SUM(K7:K9)</f>
        <v>0</v>
      </c>
      <c r="L10" s="24"/>
      <c r="M10" s="24">
        <f>SUM(M7:M9)</f>
        <v>178</v>
      </c>
      <c r="N10" s="24"/>
      <c r="O10" s="24">
        <f>SUM(O7:O9)</f>
        <v>178</v>
      </c>
      <c r="P10" s="24">
        <f>P7+P8+P9</f>
        <v>0</v>
      </c>
      <c r="Q10" s="25"/>
      <c r="R10" s="14"/>
      <c r="S10" s="14"/>
      <c r="T10" s="14"/>
      <c r="U10" s="14"/>
      <c r="V10" s="14"/>
    </row>
    <row r="11" spans="1:22" s="13" customFormat="1" ht="49.7" customHeight="1" thickBot="1" x14ac:dyDescent="0.25">
      <c r="A11" s="26">
        <v>4</v>
      </c>
      <c r="B11" s="17" t="s">
        <v>22</v>
      </c>
      <c r="C11" s="18"/>
      <c r="D11" s="18">
        <v>0</v>
      </c>
      <c r="E11" s="18">
        <v>0</v>
      </c>
      <c r="F11" s="19">
        <v>0</v>
      </c>
      <c r="G11" s="19">
        <v>0</v>
      </c>
      <c r="H11" s="20"/>
      <c r="I11" s="19">
        <v>0</v>
      </c>
      <c r="J11" s="19">
        <v>0</v>
      </c>
      <c r="K11" s="19">
        <v>0</v>
      </c>
      <c r="L11" s="19" t="s">
        <v>24</v>
      </c>
      <c r="M11" s="19">
        <v>40</v>
      </c>
      <c r="N11" s="20" t="s">
        <v>28</v>
      </c>
      <c r="O11" s="19">
        <v>40</v>
      </c>
      <c r="P11" s="21">
        <v>0</v>
      </c>
      <c r="Q11" s="20" t="s">
        <v>26</v>
      </c>
      <c r="R11" s="12"/>
      <c r="S11" s="12"/>
      <c r="T11" s="12"/>
      <c r="U11" s="12"/>
      <c r="V11" s="12"/>
    </row>
    <row r="12" spans="1:22" s="13" customFormat="1" ht="49.7" customHeight="1" thickBot="1" x14ac:dyDescent="0.25">
      <c r="A12" s="26">
        <v>5</v>
      </c>
      <c r="B12" s="17" t="s">
        <v>22</v>
      </c>
      <c r="C12" s="18"/>
      <c r="D12" s="18">
        <v>0</v>
      </c>
      <c r="E12" s="18">
        <v>0</v>
      </c>
      <c r="F12" s="19">
        <v>0</v>
      </c>
      <c r="G12" s="19">
        <v>0</v>
      </c>
      <c r="H12" s="20"/>
      <c r="I12" s="19">
        <v>0</v>
      </c>
      <c r="J12" s="19">
        <v>0</v>
      </c>
      <c r="K12" s="19">
        <v>0</v>
      </c>
      <c r="L12" s="19" t="s">
        <v>30</v>
      </c>
      <c r="M12" s="19">
        <v>0</v>
      </c>
      <c r="N12" s="20" t="s">
        <v>30</v>
      </c>
      <c r="O12" s="19">
        <v>0</v>
      </c>
      <c r="P12" s="21">
        <v>0</v>
      </c>
      <c r="Q12" s="20" t="s">
        <v>30</v>
      </c>
      <c r="R12" s="12"/>
      <c r="S12" s="12"/>
      <c r="T12" s="12"/>
      <c r="U12" s="12"/>
      <c r="V12" s="12"/>
    </row>
    <row r="13" spans="1:22" ht="49.7" customHeight="1" thickBot="1" x14ac:dyDescent="0.25">
      <c r="A13" s="27">
        <v>6</v>
      </c>
      <c r="B13" s="17"/>
      <c r="C13" s="22"/>
      <c r="D13" s="22"/>
      <c r="E13" s="22"/>
      <c r="F13" s="22"/>
      <c r="G13" s="18"/>
      <c r="H13" s="20"/>
      <c r="I13" s="22"/>
      <c r="J13" s="22"/>
      <c r="K13" s="18"/>
      <c r="L13" s="21"/>
      <c r="M13" s="22"/>
      <c r="N13" s="20"/>
      <c r="O13" s="19"/>
      <c r="P13" s="27"/>
      <c r="Q13" s="20"/>
      <c r="R13" s="14"/>
      <c r="S13" s="14"/>
      <c r="T13" s="14"/>
      <c r="U13" s="14"/>
      <c r="V13" s="14"/>
    </row>
    <row r="14" spans="1:22" ht="17.850000000000001" customHeight="1" thickBot="1" x14ac:dyDescent="0.25">
      <c r="A14" s="24"/>
      <c r="B14" s="24"/>
      <c r="C14" s="24"/>
      <c r="D14" s="24">
        <v>0</v>
      </c>
      <c r="E14" s="24">
        <f>SUM(E11:E13)</f>
        <v>0</v>
      </c>
      <c r="F14" s="24">
        <f>SUM(F11+F12+F13)</f>
        <v>0</v>
      </c>
      <c r="G14" s="24">
        <f>SUM(G11:G13)</f>
        <v>0</v>
      </c>
      <c r="H14" s="24"/>
      <c r="I14" s="24">
        <f>SUM(I11:I13)</f>
        <v>0</v>
      </c>
      <c r="J14" s="24">
        <v>0</v>
      </c>
      <c r="K14" s="24">
        <f>SUM(K11:K13)</f>
        <v>0</v>
      </c>
      <c r="L14" s="24"/>
      <c r="M14" s="24">
        <f>SUM(M11:M13)</f>
        <v>40</v>
      </c>
      <c r="N14" s="24"/>
      <c r="O14" s="24">
        <f>SUM(O11:O13)</f>
        <v>40</v>
      </c>
      <c r="P14" s="24">
        <f>P11+P12+P13</f>
        <v>0</v>
      </c>
      <c r="Q14" s="24"/>
      <c r="R14" s="14"/>
      <c r="S14" s="14"/>
      <c r="T14" s="14"/>
      <c r="U14" s="14"/>
      <c r="V14" s="14"/>
    </row>
    <row r="15" spans="1:22" ht="29.85" customHeight="1" thickBot="1" x14ac:dyDescent="0.25">
      <c r="A15" s="26">
        <v>7</v>
      </c>
      <c r="B15" s="28" t="s">
        <v>22</v>
      </c>
      <c r="C15" s="22">
        <v>1</v>
      </c>
      <c r="D15" s="22">
        <v>1</v>
      </c>
      <c r="E15" s="22">
        <v>0</v>
      </c>
      <c r="F15" s="29">
        <v>0</v>
      </c>
      <c r="G15" s="29">
        <v>1</v>
      </c>
      <c r="H15" s="30" t="s">
        <v>32</v>
      </c>
      <c r="I15" s="29">
        <v>1</v>
      </c>
      <c r="J15" s="29">
        <v>0</v>
      </c>
      <c r="K15" s="29">
        <v>0</v>
      </c>
      <c r="L15" s="29"/>
      <c r="M15" s="29">
        <v>2552</v>
      </c>
      <c r="N15" s="30" t="s">
        <v>33</v>
      </c>
      <c r="O15" s="29">
        <v>2552</v>
      </c>
      <c r="P15" s="31">
        <v>0</v>
      </c>
      <c r="Q15" s="30" t="s">
        <v>34</v>
      </c>
      <c r="R15" s="14"/>
      <c r="S15" s="14"/>
      <c r="T15" s="14"/>
      <c r="U15" s="14"/>
      <c r="V15" s="14"/>
    </row>
    <row r="16" spans="1:22" ht="29.85" customHeight="1" thickBot="1" x14ac:dyDescent="0.25">
      <c r="A16" s="26">
        <v>8</v>
      </c>
      <c r="B16" s="28" t="s">
        <v>22</v>
      </c>
      <c r="C16" s="22"/>
      <c r="D16" s="22">
        <v>2</v>
      </c>
      <c r="E16" s="22">
        <v>0</v>
      </c>
      <c r="F16" s="29">
        <v>0</v>
      </c>
      <c r="G16" s="29">
        <v>2</v>
      </c>
      <c r="H16" s="30" t="s">
        <v>35</v>
      </c>
      <c r="I16" s="29">
        <v>2</v>
      </c>
      <c r="J16" s="29">
        <v>0</v>
      </c>
      <c r="K16" s="29">
        <v>0</v>
      </c>
      <c r="L16" s="29"/>
      <c r="M16" s="29">
        <v>2500</v>
      </c>
      <c r="N16" s="30" t="s">
        <v>36</v>
      </c>
      <c r="O16" s="29">
        <v>2500</v>
      </c>
      <c r="P16" s="31">
        <v>0</v>
      </c>
      <c r="Q16" s="30" t="s">
        <v>37</v>
      </c>
      <c r="R16" s="14"/>
      <c r="S16" s="14"/>
      <c r="T16" s="14"/>
      <c r="U16" s="14"/>
      <c r="V16" s="14"/>
    </row>
    <row r="17" spans="1:22" s="13" customFormat="1" ht="29.85" customHeight="1" thickBot="1" x14ac:dyDescent="0.25">
      <c r="A17" s="27">
        <v>9</v>
      </c>
      <c r="B17" s="28" t="s">
        <v>22</v>
      </c>
      <c r="C17" s="22"/>
      <c r="D17" s="22">
        <v>0</v>
      </c>
      <c r="E17" s="22"/>
      <c r="F17" s="22">
        <v>0</v>
      </c>
      <c r="G17" s="22">
        <v>0</v>
      </c>
      <c r="H17" s="30"/>
      <c r="I17" s="22">
        <v>0</v>
      </c>
      <c r="J17" s="22">
        <v>0</v>
      </c>
      <c r="K17" s="22">
        <v>0</v>
      </c>
      <c r="L17" s="29"/>
      <c r="M17" s="22">
        <v>38</v>
      </c>
      <c r="N17" s="30" t="s">
        <v>38</v>
      </c>
      <c r="O17" s="22">
        <v>38</v>
      </c>
      <c r="P17" s="23">
        <v>0</v>
      </c>
      <c r="Q17" s="30"/>
      <c r="R17" s="12"/>
      <c r="S17" s="12"/>
      <c r="T17" s="12"/>
      <c r="U17" s="12"/>
      <c r="V17" s="12"/>
    </row>
    <row r="18" spans="1:22" ht="16.899999999999999" customHeight="1" thickBot="1" x14ac:dyDescent="0.25">
      <c r="A18" s="36" t="s">
        <v>29</v>
      </c>
      <c r="B18" s="36"/>
      <c r="C18" s="24">
        <f>SUM(C15:C17)</f>
        <v>1</v>
      </c>
      <c r="D18" s="24">
        <f>SUM(D15:D17)</f>
        <v>3</v>
      </c>
      <c r="E18" s="24">
        <f>SUM(E15:E17)</f>
        <v>0</v>
      </c>
      <c r="F18" s="24">
        <f>SUM(F15:F17)</f>
        <v>0</v>
      </c>
      <c r="G18" s="24">
        <f>SUM(G15:G17)</f>
        <v>3</v>
      </c>
      <c r="H18" s="24"/>
      <c r="I18" s="24">
        <f>SUM(I15:I17)</f>
        <v>3</v>
      </c>
      <c r="J18" s="24">
        <f>SUM(J15:J17)</f>
        <v>0</v>
      </c>
      <c r="K18" s="24">
        <f>SUM(K15:K17)</f>
        <v>0</v>
      </c>
      <c r="L18" s="24"/>
      <c r="M18" s="24">
        <f>SUM(M15:M17)</f>
        <v>5090</v>
      </c>
      <c r="N18" s="24"/>
      <c r="O18" s="24">
        <f>SUM(O15:O17)</f>
        <v>5090</v>
      </c>
      <c r="P18" s="24">
        <f>P15+P16+P17</f>
        <v>0</v>
      </c>
      <c r="Q18" s="25"/>
      <c r="R18" s="14"/>
      <c r="S18" s="14"/>
      <c r="T18" s="14"/>
      <c r="U18" s="14"/>
      <c r="V18" s="14"/>
    </row>
    <row r="19" spans="1:22" ht="29.85" customHeight="1" thickBot="1" x14ac:dyDescent="0.25">
      <c r="A19" s="32">
        <v>10</v>
      </c>
      <c r="B19" s="28" t="s">
        <v>22</v>
      </c>
      <c r="C19" s="22">
        <v>1</v>
      </c>
      <c r="D19" s="22"/>
      <c r="E19" s="22">
        <v>0</v>
      </c>
      <c r="F19" s="29">
        <v>0</v>
      </c>
      <c r="G19" s="29">
        <v>1</v>
      </c>
      <c r="H19" s="30" t="s">
        <v>39</v>
      </c>
      <c r="I19" s="29">
        <v>1</v>
      </c>
      <c r="J19" s="29"/>
      <c r="K19" s="29"/>
      <c r="L19" s="29" t="s">
        <v>24</v>
      </c>
      <c r="M19" s="29">
        <v>645</v>
      </c>
      <c r="N19" s="30" t="s">
        <v>40</v>
      </c>
      <c r="O19" s="29" t="s">
        <v>41</v>
      </c>
      <c r="P19" s="31">
        <v>0</v>
      </c>
      <c r="Q19" s="49" t="s">
        <v>42</v>
      </c>
      <c r="R19" s="14"/>
      <c r="S19" s="14"/>
      <c r="T19" s="14"/>
      <c r="U19" s="14"/>
      <c r="V19" s="14"/>
    </row>
    <row r="20" spans="1:22" s="13" customFormat="1" ht="29.85" customHeight="1" thickBot="1" x14ac:dyDescent="0.25">
      <c r="A20" s="33">
        <v>11</v>
      </c>
      <c r="B20" s="28" t="s">
        <v>22</v>
      </c>
      <c r="C20" s="22">
        <v>1</v>
      </c>
      <c r="D20" s="22"/>
      <c r="E20" s="22">
        <v>0</v>
      </c>
      <c r="F20" s="29">
        <v>0</v>
      </c>
      <c r="G20" s="29">
        <v>1</v>
      </c>
      <c r="H20" s="30" t="s">
        <v>43</v>
      </c>
      <c r="I20" s="29">
        <v>1</v>
      </c>
      <c r="J20" s="29">
        <v>0</v>
      </c>
      <c r="K20" s="29">
        <v>0</v>
      </c>
      <c r="L20" s="29"/>
      <c r="M20" s="29">
        <v>100</v>
      </c>
      <c r="N20" s="30" t="s">
        <v>44</v>
      </c>
      <c r="O20" s="50" t="s">
        <v>41</v>
      </c>
      <c r="P20" s="51">
        <v>0</v>
      </c>
      <c r="Q20" s="30"/>
      <c r="R20" s="12"/>
      <c r="S20" s="12"/>
      <c r="T20" s="12"/>
      <c r="U20" s="12"/>
      <c r="V20" s="12"/>
    </row>
    <row r="21" spans="1:22" s="13" customFormat="1" ht="29.85" customHeight="1" thickBot="1" x14ac:dyDescent="0.25">
      <c r="A21" s="33">
        <v>12</v>
      </c>
      <c r="B21" s="28" t="s">
        <v>22</v>
      </c>
      <c r="C21" s="22"/>
      <c r="D21" s="22">
        <v>0</v>
      </c>
      <c r="E21" s="22"/>
      <c r="F21" s="22">
        <v>0</v>
      </c>
      <c r="G21" s="22">
        <v>0</v>
      </c>
      <c r="H21" s="30"/>
      <c r="I21" s="22">
        <v>0</v>
      </c>
      <c r="J21" s="22">
        <v>0</v>
      </c>
      <c r="K21" s="22">
        <v>0</v>
      </c>
      <c r="L21" s="29"/>
      <c r="M21" s="22">
        <v>555</v>
      </c>
      <c r="N21" s="30" t="s">
        <v>45</v>
      </c>
      <c r="O21" s="29" t="s">
        <v>41</v>
      </c>
      <c r="P21" s="23">
        <v>0</v>
      </c>
      <c r="Q21" s="30"/>
      <c r="R21" s="12"/>
      <c r="S21" s="12"/>
      <c r="T21" s="12"/>
      <c r="U21" s="12"/>
      <c r="V21" s="12"/>
    </row>
    <row r="22" spans="1:22" ht="17.850000000000001" customHeight="1" thickBot="1" x14ac:dyDescent="0.25">
      <c r="A22" s="36" t="s">
        <v>29</v>
      </c>
      <c r="B22" s="36"/>
      <c r="C22" s="24">
        <f>SUM(C19:C21)</f>
        <v>2</v>
      </c>
      <c r="D22" s="24">
        <f>SUM(D19:D21)</f>
        <v>0</v>
      </c>
      <c r="E22" s="24">
        <f>SUM(E19:E21)</f>
        <v>0</v>
      </c>
      <c r="F22" s="24">
        <f>SUM(F19:F21)</f>
        <v>0</v>
      </c>
      <c r="G22" s="24">
        <f>SUM(G19:G21)</f>
        <v>2</v>
      </c>
      <c r="H22" s="24"/>
      <c r="I22" s="24">
        <f>SUM(I19:I21)</f>
        <v>2</v>
      </c>
      <c r="J22" s="24">
        <f>SUM(J19:J21)</f>
        <v>0</v>
      </c>
      <c r="K22" s="24">
        <f>SUM(K19:K21)</f>
        <v>0</v>
      </c>
      <c r="L22" s="24"/>
      <c r="M22" s="24">
        <f>SUM(M19:M21)</f>
        <v>1300</v>
      </c>
      <c r="N22" s="24"/>
      <c r="O22" s="24">
        <f>SUM(O19:O21)</f>
        <v>0</v>
      </c>
      <c r="P22" s="24">
        <f>SUM(P19+P20+P21)</f>
        <v>0</v>
      </c>
      <c r="Q22" s="24"/>
      <c r="R22" s="14"/>
      <c r="S22" s="14"/>
      <c r="T22" s="14"/>
      <c r="U22" s="14"/>
      <c r="V22" s="14"/>
    </row>
    <row r="23" spans="1:22" s="15" customFormat="1" ht="21" customHeight="1" thickBot="1" x14ac:dyDescent="0.25">
      <c r="A23" s="37" t="s">
        <v>31</v>
      </c>
      <c r="B23" s="37"/>
      <c r="C23" s="34">
        <f>C18+C14+C10+C22</f>
        <v>3</v>
      </c>
      <c r="D23" s="34">
        <f>D18+D14+D10+D22</f>
        <v>3</v>
      </c>
      <c r="E23" s="34">
        <f>E18+E14+E10+E22</f>
        <v>1</v>
      </c>
      <c r="F23" s="34">
        <f>F18+F14+F10+F22</f>
        <v>0</v>
      </c>
      <c r="G23" s="34">
        <f>G18+G14+G10+G22</f>
        <v>7</v>
      </c>
      <c r="H23" s="34"/>
      <c r="I23" s="34">
        <f>I18+I14+I10+I22</f>
        <v>7</v>
      </c>
      <c r="J23" s="34">
        <f>J18+J14+J10+J22</f>
        <v>0</v>
      </c>
      <c r="K23" s="34">
        <f>K18+K14+K10+K22</f>
        <v>0</v>
      </c>
      <c r="L23" s="34"/>
      <c r="M23" s="34">
        <f>M18+M14+M10+M22</f>
        <v>6608</v>
      </c>
      <c r="N23" s="34"/>
      <c r="O23" s="34">
        <f>SUM(O22:O22,O18:O18,O14:O14,O10:O10)</f>
        <v>5308</v>
      </c>
      <c r="P23" s="34"/>
      <c r="Q23" s="34"/>
      <c r="R23" s="14"/>
      <c r="S23" s="14"/>
      <c r="T23" s="14"/>
      <c r="U23" s="14"/>
      <c r="V23" s="14"/>
    </row>
    <row r="24" spans="1:22" ht="27.6" customHeight="1" x14ac:dyDescent="0.2"/>
  </sheetData>
  <sheetProtection selectLockedCells="1" selectUnlockedCells="1"/>
  <mergeCells count="22">
    <mergeCell ref="A5:A6"/>
    <mergeCell ref="B5:B6"/>
    <mergeCell ref="C5:E5"/>
    <mergeCell ref="F5:F6"/>
    <mergeCell ref="G5:G6"/>
    <mergeCell ref="N5:N6"/>
    <mergeCell ref="O5:O6"/>
    <mergeCell ref="C1:O1"/>
    <mergeCell ref="C2:O2"/>
    <mergeCell ref="C3:O3"/>
    <mergeCell ref="B4:L4"/>
    <mergeCell ref="M4:O4"/>
    <mergeCell ref="P5:P6"/>
    <mergeCell ref="Q5:Q6"/>
    <mergeCell ref="A10:B10"/>
    <mergeCell ref="A18:B18"/>
    <mergeCell ref="A22:B22"/>
    <mergeCell ref="A23:B23"/>
    <mergeCell ref="H5:H6"/>
    <mergeCell ref="I5:K5"/>
    <mergeCell ref="L5:L6"/>
    <mergeCell ref="M5:M6"/>
  </mergeCells>
  <pageMargins left="0.35416666666666669" right="0.35416666666666669" top="0.19652777777777777" bottom="0.19652777777777777" header="0.51180555555555551" footer="0.51180555555555551"/>
  <pageSetup scale="80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h012200pc03win</dc:creator>
  <cp:lastModifiedBy>h012200pc03win</cp:lastModifiedBy>
  <cp:lastPrinted>2020-10-16T16:14:52Z</cp:lastPrinted>
  <dcterms:created xsi:type="dcterms:W3CDTF">2020-10-16T16:13:20Z</dcterms:created>
  <dcterms:modified xsi:type="dcterms:W3CDTF">2021-01-22T16:35:30Z</dcterms:modified>
</cp:coreProperties>
</file>