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lexi\"/>
    </mc:Choice>
  </mc:AlternateContent>
  <xr:revisionPtr revIDLastSave="0" documentId="13_ncr:1_{F667CA39-90E5-4643-8FFA-7012981140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ENES MUEBLE" sheetId="2" r:id="rId1"/>
  </sheets>
  <definedNames>
    <definedName name="_xlnm._FilterDatabase" localSheetId="0" hidden="1">'BIENES MUEBLE'!$B$10:$P$17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" l="1"/>
  <c r="K14" i="2" l="1"/>
  <c r="K13" i="2"/>
  <c r="G11" i="2"/>
  <c r="H11" i="2" s="1"/>
  <c r="L11" i="2" s="1"/>
  <c r="G15" i="2"/>
  <c r="H15" i="2" s="1"/>
  <c r="L15" i="2" s="1"/>
  <c r="G14" i="2"/>
  <c r="H14" i="2" s="1"/>
  <c r="L14" i="2" s="1"/>
  <c r="G13" i="2"/>
  <c r="H13" i="2" s="1"/>
  <c r="L13" i="2" s="1"/>
  <c r="G12" i="2"/>
  <c r="H12" i="2" s="1"/>
  <c r="L12" i="2" s="1"/>
  <c r="K16" i="2" l="1"/>
  <c r="L16" i="2"/>
  <c r="F16" i="2" l="1"/>
  <c r="F17" i="2" s="1"/>
  <c r="H16" i="2" l="1"/>
  <c r="H17" i="2" s="1"/>
  <c r="B13" i="2" l="1"/>
  <c r="B14" i="2" l="1"/>
  <c r="B15" i="2" s="1"/>
</calcChain>
</file>

<file path=xl/sharedStrings.xml><?xml version="1.0" encoding="utf-8"?>
<sst xmlns="http://schemas.openxmlformats.org/spreadsheetml/2006/main" count="56" uniqueCount="52">
  <si>
    <t>ESTADO</t>
  </si>
  <si>
    <t>MALO</t>
  </si>
  <si>
    <t xml:space="preserve">BUENO </t>
  </si>
  <si>
    <t>EXCELENTE</t>
  </si>
  <si>
    <t xml:space="preserve">FECHA DE ADQUISICION </t>
  </si>
  <si>
    <t>VALOR EN LIBROS</t>
  </si>
  <si>
    <t>Unidad 01: CONCEJO MUNICIPAL</t>
  </si>
  <si>
    <t>N/A</t>
  </si>
  <si>
    <t>X</t>
  </si>
  <si>
    <t>BIEN</t>
  </si>
  <si>
    <t>DESCRIPCION</t>
  </si>
  <si>
    <t>CANTIDAD</t>
  </si>
  <si>
    <t>COSTO UNITARIO DEL BIEN</t>
  </si>
  <si>
    <t>VALOR TOTAL</t>
  </si>
  <si>
    <t>CODIGO</t>
  </si>
  <si>
    <t>OBSERVACION</t>
  </si>
  <si>
    <t>S/I</t>
  </si>
  <si>
    <t>SIN INFORMACION</t>
  </si>
  <si>
    <t>NO APLICA</t>
  </si>
  <si>
    <t>x</t>
  </si>
  <si>
    <t xml:space="preserve">VEHICULO </t>
  </si>
  <si>
    <t>PLACA N 16-680, NISSAN FRONTIER NP300</t>
  </si>
  <si>
    <t>CAMION</t>
  </si>
  <si>
    <t>PLACA N-9833 CAMION DE RECOLECCION, ISUZU, NPR, 10247K21471</t>
  </si>
  <si>
    <t>CAMION DE VOLTEO</t>
  </si>
  <si>
    <t>COLOR BLANCO AÑO 2006 INTERCOOLER 4300X2, 3 HAMMAA</t>
  </si>
  <si>
    <t>S/N</t>
  </si>
  <si>
    <t>SIN NOMBRE</t>
  </si>
  <si>
    <t>MINICARGADOR</t>
  </si>
  <si>
    <t>BOBCAT S175</t>
  </si>
  <si>
    <t>900801-20408-01</t>
  </si>
  <si>
    <t>900801-20416-01</t>
  </si>
  <si>
    <t xml:space="preserve">SIGLAS </t>
  </si>
  <si>
    <t>TOTAL GENERAL DE INVENTARIO DE BIENES MUEBLES</t>
  </si>
  <si>
    <t>SUB TOTAL</t>
  </si>
  <si>
    <t xml:space="preserve">CONTROL DE INVENTARIO DE BIENES MUEBLES </t>
  </si>
  <si>
    <t>MICROBUS 2</t>
  </si>
  <si>
    <t>CUENTA COVID</t>
  </si>
  <si>
    <t>MARCA TOYOTA MODELO GH301L-GDFDY; TIPO HIACE: CALSE MICROBUS CHASIS VIN, MOTOR 2800 COLOR GRIS CLARO AÑO 2020, DE DIESEL, INVENTARIO 00126339</t>
  </si>
  <si>
    <t xml:space="preserve"> Activo Fijo Municipal</t>
  </si>
  <si>
    <t>900801-20409-02</t>
  </si>
  <si>
    <t>900801-20403-01</t>
  </si>
  <si>
    <t>900801-30402-01</t>
  </si>
  <si>
    <t>YA CUMPLIO SU VIDA UTIL (SE REPARO Y ESTA EN USO)</t>
  </si>
  <si>
    <t xml:space="preserve">SE AREGLO, PERO AUN NO ESTA BIEN. </t>
  </si>
  <si>
    <t xml:space="preserve">TOTAL INVENTARIO DE BIENES MUEBLES </t>
  </si>
  <si>
    <t>FINACILIZA SU VIDA SOLO QUEDA VALOR EN LIBROS</t>
  </si>
  <si>
    <t>Concepcion Beatriz Peña de Ponce</t>
  </si>
  <si>
    <t>DEPRECIACION  ACUMULADA 2023</t>
  </si>
  <si>
    <t>VALOR RESIDUAL</t>
  </si>
  <si>
    <r>
      <t>1-</t>
    </r>
    <r>
      <rPr>
        <b/>
        <sz val="16"/>
        <color theme="1"/>
        <rFont val="Times New Roman"/>
        <family val="1"/>
      </rPr>
      <t xml:space="preserve">    </t>
    </r>
    <r>
      <rPr>
        <b/>
        <sz val="16"/>
        <color theme="1"/>
        <rFont val="Arial"/>
        <family val="2"/>
      </rPr>
      <t>BIENES MUEBLES</t>
    </r>
  </si>
  <si>
    <r>
      <t xml:space="preserve">  </t>
    </r>
    <r>
      <rPr>
        <b/>
        <sz val="24"/>
        <color theme="1"/>
        <rFont val="Arial Narrow"/>
        <family val="2"/>
      </rPr>
      <t>N°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</si>
</sst>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Times New Roman"/>
      <family val="1"/>
    </font>
    <font>
      <b/>
      <sz val="24"/>
      <color theme="1"/>
      <name val="Arial Narrow"/>
      <family val="2"/>
    </font>
    <font>
      <sz val="24"/>
      <color theme="1"/>
      <name val="Arial Narrow"/>
      <family val="2"/>
    </font>
    <font>
      <b/>
      <u/>
      <sz val="24"/>
      <color theme="1"/>
      <name val="Arial Narrow"/>
      <family val="2"/>
    </font>
    <font>
      <sz val="24"/>
      <color rgb="FFFF0000"/>
      <name val="Arial Narrow"/>
      <family val="2"/>
    </font>
    <font>
      <sz val="24"/>
      <color rgb="FF002060"/>
      <name val="Arial Narrow"/>
      <family val="2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left"/>
    </xf>
    <xf numFmtId="0" fontId="3" fillId="0" borderId="0" xfId="0" applyFont="1"/>
    <xf numFmtId="164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4" fillId="0" borderId="0" xfId="1" applyFont="1"/>
    <xf numFmtId="1" fontId="4" fillId="0" borderId="0" xfId="0" applyNumberFormat="1" applyFont="1" applyAlignment="1">
      <alignment horizontal="center" vertical="center"/>
    </xf>
    <xf numFmtId="1" fontId="3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1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164" fontId="7" fillId="0" borderId="1" xfId="1" applyFont="1" applyBorder="1" applyAlignment="1">
      <alignment horizontal="right" vertical="center" wrapText="1"/>
    </xf>
    <xf numFmtId="164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64" fontId="7" fillId="0" borderId="1" xfId="1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/>
    <xf numFmtId="164" fontId="10" fillId="5" borderId="1" xfId="1" applyFont="1" applyFill="1" applyBorder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12" fillId="0" borderId="0" xfId="0" applyFont="1"/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1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1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164" fontId="14" fillId="0" borderId="0" xfId="1" applyFont="1"/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515469</xdr:colOff>
      <xdr:row>0</xdr:row>
      <xdr:rowOff>0</xdr:rowOff>
    </xdr:from>
    <xdr:to>
      <xdr:col>14</xdr:col>
      <xdr:colOff>622993</xdr:colOff>
      <xdr:row>4</xdr:row>
      <xdr:rowOff>170197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70E601-52F9-4096-87A7-15EAFF37AA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58" t="5826" r="5274" b="6796"/>
        <a:stretch/>
      </xdr:blipFill>
      <xdr:spPr bwMode="auto">
        <a:xfrm>
          <a:off x="12741087" y="0"/>
          <a:ext cx="1232647" cy="1369226"/>
        </a:xfrm>
        <a:prstGeom prst="rect">
          <a:avLst/>
        </a:prstGeom>
        <a:noFill/>
        <a:ln>
          <a:noFill/>
        </a:ln>
        <a:effectLst/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79375</xdr:colOff>
      <xdr:row>0</xdr:row>
      <xdr:rowOff>95250</xdr:rowOff>
    </xdr:from>
    <xdr:to>
      <xdr:col>2</xdr:col>
      <xdr:colOff>794122</xdr:colOff>
      <xdr:row>4</xdr:row>
      <xdr:rowOff>266565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B75F617-8A97-6677-8332-3914E1479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95250"/>
          <a:ext cx="1365622" cy="1377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view="pageBreakPreview" zoomScale="60" zoomScaleNormal="86" zoomScalePageLayoutView="70" workbookViewId="0">
      <selection activeCell="C4" sqref="C4"/>
    </sheetView>
  </sheetViews>
  <sheetFormatPr baseColWidth="10" defaultRowHeight="21" x14ac:dyDescent="0.35"/>
  <cols>
    <col min="1" max="1" width="2.42578125" style="5" customWidth="1"/>
    <col min="2" max="2" width="9.85546875" style="9" customWidth="1"/>
    <col min="3" max="3" width="39.85546875" style="5" customWidth="1"/>
    <col min="4" max="4" width="49.28515625" style="5" customWidth="1"/>
    <col min="5" max="5" width="23.7109375" style="6" customWidth="1"/>
    <col min="6" max="6" width="25.85546875" style="8" bestFit="1" customWidth="1"/>
    <col min="7" max="7" width="21.140625" style="8" bestFit="1" customWidth="1"/>
    <col min="8" max="8" width="25.85546875" style="8" bestFit="1" customWidth="1"/>
    <col min="9" max="9" width="33" style="7" bestFit="1" customWidth="1"/>
    <col min="10" max="10" width="25.85546875" style="5" customWidth="1"/>
    <col min="11" max="11" width="35.7109375" style="5" customWidth="1"/>
    <col min="12" max="12" width="23.28515625" style="5" bestFit="1" customWidth="1"/>
    <col min="13" max="13" width="15.85546875" style="7" bestFit="1" customWidth="1"/>
    <col min="14" max="14" width="15.42578125" style="7" bestFit="1" customWidth="1"/>
    <col min="15" max="15" width="24.140625" style="7" bestFit="1" customWidth="1"/>
    <col min="16" max="16" width="35.140625" style="5" bestFit="1" customWidth="1"/>
    <col min="17" max="16384" width="11.42578125" style="5"/>
  </cols>
  <sheetData>
    <row r="1" spans="2:16" ht="30.75" customHeight="1" x14ac:dyDescent="0.35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2:16" x14ac:dyDescent="0.35">
      <c r="B2" s="10"/>
      <c r="C2" s="10"/>
      <c r="D2" s="10" t="s">
        <v>35</v>
      </c>
      <c r="E2" s="10"/>
      <c r="F2" s="10"/>
      <c r="G2" s="10"/>
      <c r="H2" s="10"/>
      <c r="I2" s="10"/>
    </row>
    <row r="3" spans="2:16" x14ac:dyDescent="0.35">
      <c r="B3" s="1"/>
      <c r="C3" s="2"/>
      <c r="D3" s="1" t="s">
        <v>32</v>
      </c>
      <c r="E3" s="2"/>
      <c r="F3" s="2"/>
      <c r="G3" s="2"/>
      <c r="H3" s="2"/>
      <c r="I3" s="11"/>
    </row>
    <row r="4" spans="2:16" x14ac:dyDescent="0.35">
      <c r="B4" s="1"/>
      <c r="C4" s="3"/>
      <c r="D4" s="1" t="s">
        <v>16</v>
      </c>
      <c r="E4" s="3" t="s">
        <v>17</v>
      </c>
      <c r="F4" s="3"/>
      <c r="G4" s="3"/>
      <c r="H4" s="4"/>
      <c r="I4" s="12"/>
    </row>
    <row r="5" spans="2:16" x14ac:dyDescent="0.35">
      <c r="B5" s="1"/>
      <c r="C5" s="3"/>
      <c r="D5" s="1" t="s">
        <v>7</v>
      </c>
      <c r="E5" s="3" t="s">
        <v>18</v>
      </c>
      <c r="F5" s="3"/>
      <c r="G5" s="3"/>
      <c r="H5" s="4"/>
      <c r="I5" s="12"/>
    </row>
    <row r="6" spans="2:16" x14ac:dyDescent="0.35">
      <c r="B6" s="1"/>
      <c r="C6" s="3"/>
      <c r="D6" s="1" t="s">
        <v>26</v>
      </c>
      <c r="E6" s="3" t="s">
        <v>27</v>
      </c>
      <c r="F6" s="3"/>
      <c r="G6" s="3"/>
      <c r="H6" s="4"/>
      <c r="I6" s="12"/>
    </row>
    <row r="7" spans="2:16" ht="23.25" customHeight="1" x14ac:dyDescent="0.35">
      <c r="B7" s="52" t="s">
        <v>50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2:16" s="13" customFormat="1" ht="30" x14ac:dyDescent="0.4">
      <c r="B8" s="58" t="s">
        <v>6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spans="2:16" s="17" customFormat="1" ht="30" x14ac:dyDescent="0.4">
      <c r="B9" s="57" t="s">
        <v>51</v>
      </c>
      <c r="C9" s="56" t="s">
        <v>9</v>
      </c>
      <c r="D9" s="53" t="s">
        <v>10</v>
      </c>
      <c r="E9" s="53" t="s">
        <v>11</v>
      </c>
      <c r="F9" s="54" t="s">
        <v>12</v>
      </c>
      <c r="G9" s="54" t="s">
        <v>49</v>
      </c>
      <c r="H9" s="54" t="s">
        <v>13</v>
      </c>
      <c r="I9" s="55" t="s">
        <v>14</v>
      </c>
      <c r="J9" s="53" t="s">
        <v>4</v>
      </c>
      <c r="K9" s="53" t="s">
        <v>48</v>
      </c>
      <c r="L9" s="53" t="s">
        <v>5</v>
      </c>
      <c r="M9" s="53" t="s">
        <v>0</v>
      </c>
      <c r="N9" s="53"/>
      <c r="O9" s="53"/>
      <c r="P9" s="53" t="s">
        <v>15</v>
      </c>
    </row>
    <row r="10" spans="2:16" s="17" customFormat="1" ht="60" x14ac:dyDescent="0.4">
      <c r="B10" s="57"/>
      <c r="C10" s="56"/>
      <c r="D10" s="53"/>
      <c r="E10" s="53"/>
      <c r="F10" s="54"/>
      <c r="G10" s="54"/>
      <c r="H10" s="54"/>
      <c r="I10" s="55"/>
      <c r="J10" s="53"/>
      <c r="K10" s="53"/>
      <c r="L10" s="53"/>
      <c r="M10" s="14" t="s">
        <v>1</v>
      </c>
      <c r="N10" s="14" t="s">
        <v>2</v>
      </c>
      <c r="O10" s="14" t="s">
        <v>3</v>
      </c>
      <c r="P10" s="53"/>
    </row>
    <row r="11" spans="2:16" s="17" customFormat="1" ht="120" x14ac:dyDescent="0.4">
      <c r="B11" s="18">
        <v>1</v>
      </c>
      <c r="C11" s="19" t="s">
        <v>28</v>
      </c>
      <c r="D11" s="20" t="s">
        <v>29</v>
      </c>
      <c r="E11" s="21">
        <v>1</v>
      </c>
      <c r="F11" s="15">
        <v>33500.68</v>
      </c>
      <c r="G11" s="15">
        <f>+F11*10%</f>
        <v>3350.0680000000002</v>
      </c>
      <c r="H11" s="15">
        <f>+F11-G11</f>
        <v>30150.612000000001</v>
      </c>
      <c r="I11" s="16" t="s">
        <v>31</v>
      </c>
      <c r="J11" s="14">
        <v>2012</v>
      </c>
      <c r="K11" s="22">
        <v>30150.61</v>
      </c>
      <c r="L11" s="23">
        <f>H11-K11+G11</f>
        <v>3350.0700000000006</v>
      </c>
      <c r="M11" s="14" t="s">
        <v>8</v>
      </c>
      <c r="N11" s="14"/>
      <c r="O11" s="14"/>
      <c r="P11" s="14" t="s">
        <v>46</v>
      </c>
    </row>
    <row r="12" spans="2:16" s="17" customFormat="1" ht="270" x14ac:dyDescent="0.4">
      <c r="B12" s="18">
        <v>2</v>
      </c>
      <c r="C12" s="24" t="s">
        <v>36</v>
      </c>
      <c r="D12" s="25" t="s">
        <v>38</v>
      </c>
      <c r="E12" s="21">
        <v>1</v>
      </c>
      <c r="F12" s="26">
        <v>32827.82</v>
      </c>
      <c r="G12" s="15">
        <f>+F12*10%</f>
        <v>3282.7820000000002</v>
      </c>
      <c r="H12" s="15">
        <f>+F12-G12</f>
        <v>29545.038</v>
      </c>
      <c r="I12" s="16" t="s">
        <v>40</v>
      </c>
      <c r="J12" s="27">
        <v>44105</v>
      </c>
      <c r="K12" s="22">
        <f>6647.63+1477.25</f>
        <v>8124.88</v>
      </c>
      <c r="L12" s="23">
        <f>H12-K12+G12</f>
        <v>24702.94</v>
      </c>
      <c r="M12" s="16"/>
      <c r="N12" s="16"/>
      <c r="O12" s="14" t="s">
        <v>8</v>
      </c>
      <c r="P12" s="14" t="s">
        <v>37</v>
      </c>
    </row>
    <row r="13" spans="2:16" s="17" customFormat="1" ht="90" x14ac:dyDescent="0.4">
      <c r="B13" s="18">
        <f t="shared" ref="B13:B15" si="0">B12+1</f>
        <v>3</v>
      </c>
      <c r="C13" s="24" t="s">
        <v>20</v>
      </c>
      <c r="D13" s="25" t="s">
        <v>21</v>
      </c>
      <c r="E13" s="21">
        <v>1</v>
      </c>
      <c r="F13" s="26">
        <v>24000</v>
      </c>
      <c r="G13" s="15">
        <f t="shared" ref="G13:G14" si="1">+F13*10%</f>
        <v>2400</v>
      </c>
      <c r="H13" s="15">
        <f t="shared" ref="H13:H14" si="2">+F13-G13</f>
        <v>21600</v>
      </c>
      <c r="I13" s="16" t="s">
        <v>30</v>
      </c>
      <c r="J13" s="27">
        <v>42401</v>
      </c>
      <c r="K13" s="22">
        <f>14940+1080</f>
        <v>16020</v>
      </c>
      <c r="L13" s="23">
        <f>H13-K13+G13</f>
        <v>7980</v>
      </c>
      <c r="M13" s="16" t="s">
        <v>8</v>
      </c>
      <c r="N13" s="16"/>
      <c r="O13" s="14"/>
      <c r="P13" s="14" t="s">
        <v>44</v>
      </c>
    </row>
    <row r="14" spans="2:16" s="17" customFormat="1" ht="120" x14ac:dyDescent="0.4">
      <c r="B14" s="18">
        <f t="shared" si="0"/>
        <v>4</v>
      </c>
      <c r="C14" s="24" t="s">
        <v>22</v>
      </c>
      <c r="D14" s="25" t="s">
        <v>23</v>
      </c>
      <c r="E14" s="21">
        <v>1</v>
      </c>
      <c r="F14" s="26">
        <v>35900</v>
      </c>
      <c r="G14" s="15">
        <f t="shared" si="1"/>
        <v>3590</v>
      </c>
      <c r="H14" s="15">
        <f t="shared" si="2"/>
        <v>32310</v>
      </c>
      <c r="I14" s="16" t="s">
        <v>42</v>
      </c>
      <c r="J14" s="27">
        <v>42675</v>
      </c>
      <c r="K14" s="22">
        <f>19924.5+1615.5</f>
        <v>21540</v>
      </c>
      <c r="L14" s="23">
        <f>H14-K14+G14</f>
        <v>14360</v>
      </c>
      <c r="M14" s="16"/>
      <c r="N14" s="16" t="s">
        <v>8</v>
      </c>
      <c r="O14" s="14"/>
      <c r="P14" s="14"/>
    </row>
    <row r="15" spans="2:16" s="17" customFormat="1" ht="120" x14ac:dyDescent="0.4">
      <c r="B15" s="18">
        <f t="shared" si="0"/>
        <v>5</v>
      </c>
      <c r="C15" s="24" t="s">
        <v>24</v>
      </c>
      <c r="D15" s="25" t="s">
        <v>25</v>
      </c>
      <c r="E15" s="21">
        <v>1</v>
      </c>
      <c r="F15" s="26">
        <v>55000</v>
      </c>
      <c r="G15" s="15">
        <f>+F15*10%</f>
        <v>5500</v>
      </c>
      <c r="H15" s="15">
        <f>+F15-G15</f>
        <v>49500</v>
      </c>
      <c r="I15" s="16" t="s">
        <v>41</v>
      </c>
      <c r="J15" s="14" t="s">
        <v>16</v>
      </c>
      <c r="K15" s="22">
        <v>49500</v>
      </c>
      <c r="L15" s="23">
        <f>H15-K15+G15</f>
        <v>5500</v>
      </c>
      <c r="M15" s="16" t="s">
        <v>19</v>
      </c>
      <c r="N15" s="16"/>
      <c r="O15" s="14"/>
      <c r="P15" s="28" t="s">
        <v>43</v>
      </c>
    </row>
    <row r="16" spans="2:16" s="17" customFormat="1" ht="30" x14ac:dyDescent="0.4">
      <c r="B16" s="60" t="s">
        <v>34</v>
      </c>
      <c r="C16" s="60"/>
      <c r="D16" s="29"/>
      <c r="E16" s="30"/>
      <c r="F16" s="31">
        <f>SUM(F11:F15)</f>
        <v>181228.5</v>
      </c>
      <c r="G16" s="31"/>
      <c r="H16" s="31">
        <f>SUM(H11:H15)</f>
        <v>163105.65</v>
      </c>
      <c r="I16" s="32"/>
      <c r="J16" s="33"/>
      <c r="K16" s="34">
        <f>SUM(K11:K15)</f>
        <v>125335.48999999999</v>
      </c>
      <c r="L16" s="34">
        <f>SUM(L11:L15)</f>
        <v>55893.009999999995</v>
      </c>
      <c r="M16" s="35"/>
      <c r="N16" s="33"/>
      <c r="O16" s="35"/>
      <c r="P16" s="33"/>
    </row>
    <row r="17" spans="1:16" s="36" customFormat="1" ht="30" x14ac:dyDescent="0.4">
      <c r="B17" s="61" t="s">
        <v>33</v>
      </c>
      <c r="C17" s="61"/>
      <c r="D17" s="61"/>
      <c r="E17" s="61"/>
      <c r="F17" s="37">
        <f>F16</f>
        <v>181228.5</v>
      </c>
      <c r="G17" s="37"/>
      <c r="H17" s="37">
        <f>H16</f>
        <v>163105.65</v>
      </c>
      <c r="I17" s="38"/>
      <c r="J17" s="39"/>
      <c r="K17" s="39"/>
      <c r="L17" s="39"/>
      <c r="M17" s="38"/>
      <c r="N17" s="38"/>
      <c r="O17" s="38"/>
      <c r="P17" s="39"/>
    </row>
    <row r="18" spans="1:16" s="40" customFormat="1" ht="30.75" x14ac:dyDescent="0.45">
      <c r="B18" s="41"/>
      <c r="E18" s="42"/>
      <c r="F18" s="43"/>
      <c r="G18" s="43"/>
      <c r="H18" s="43"/>
      <c r="I18" s="44"/>
      <c r="M18" s="44"/>
      <c r="N18" s="44"/>
      <c r="O18" s="44"/>
    </row>
    <row r="19" spans="1:16" s="40" customFormat="1" ht="30.75" x14ac:dyDescent="0.45">
      <c r="B19" s="41"/>
      <c r="E19" s="42"/>
      <c r="F19" s="43"/>
      <c r="G19" s="43"/>
      <c r="H19" s="43"/>
      <c r="I19" s="44"/>
      <c r="M19" s="44"/>
      <c r="N19" s="44"/>
      <c r="O19" s="44"/>
    </row>
    <row r="20" spans="1:16" s="40" customFormat="1" ht="30.75" x14ac:dyDescent="0.45">
      <c r="B20" s="62" t="s">
        <v>45</v>
      </c>
      <c r="C20" s="62"/>
      <c r="D20" s="62"/>
      <c r="E20" s="42"/>
      <c r="F20" s="63">
        <v>181228.5</v>
      </c>
      <c r="G20" s="63"/>
      <c r="H20" s="63"/>
      <c r="I20" s="44"/>
      <c r="M20" s="44"/>
      <c r="N20" s="44"/>
      <c r="O20" s="44"/>
    </row>
    <row r="21" spans="1:16" s="45" customFormat="1" ht="31.5" x14ac:dyDescent="0.5">
      <c r="B21" s="46"/>
      <c r="E21" s="47"/>
      <c r="F21" s="48"/>
      <c r="G21" s="48"/>
      <c r="H21" s="48"/>
      <c r="I21" s="49"/>
      <c r="M21" s="49"/>
      <c r="N21" s="49"/>
      <c r="O21" s="49"/>
    </row>
    <row r="22" spans="1:16" s="45" customFormat="1" ht="31.5" x14ac:dyDescent="0.5">
      <c r="A22" s="46"/>
      <c r="B22" s="59"/>
      <c r="C22" s="59"/>
      <c r="D22" s="59"/>
      <c r="I22" s="49"/>
      <c r="J22" s="50"/>
      <c r="K22" s="49"/>
    </row>
    <row r="23" spans="1:16" s="45" customFormat="1" ht="31.5" x14ac:dyDescent="0.5">
      <c r="A23" s="46"/>
      <c r="B23" s="59"/>
      <c r="C23" s="59"/>
      <c r="D23" s="59"/>
      <c r="H23" s="48"/>
      <c r="I23" s="49"/>
      <c r="J23" s="50"/>
      <c r="K23" s="49"/>
    </row>
    <row r="24" spans="1:16" s="45" customFormat="1" ht="31.5" x14ac:dyDescent="0.5">
      <c r="A24" s="46"/>
      <c r="B24" s="46"/>
      <c r="E24" s="47"/>
      <c r="F24" s="48"/>
      <c r="G24" s="48"/>
      <c r="H24" s="48"/>
      <c r="I24" s="49"/>
      <c r="K24" s="49"/>
    </row>
    <row r="25" spans="1:16" s="45" customFormat="1" ht="31.5" x14ac:dyDescent="0.5">
      <c r="A25" s="46"/>
      <c r="B25" s="46"/>
      <c r="C25" s="50" t="s">
        <v>47</v>
      </c>
      <c r="F25" s="48"/>
      <c r="G25" s="48"/>
      <c r="H25" s="48"/>
      <c r="I25" s="49"/>
      <c r="K25" s="49"/>
    </row>
    <row r="26" spans="1:16" s="45" customFormat="1" ht="31.5" x14ac:dyDescent="0.5">
      <c r="A26" s="46"/>
      <c r="B26" s="46"/>
      <c r="C26" s="50" t="s">
        <v>39</v>
      </c>
      <c r="F26" s="48"/>
      <c r="G26" s="48"/>
      <c r="H26" s="48"/>
      <c r="I26" s="49"/>
      <c r="K26" s="49"/>
    </row>
  </sheetData>
  <autoFilter ref="B10:P17" xr:uid="{00000000-0009-0000-0000-000000000000}"/>
  <mergeCells count="22">
    <mergeCell ref="F20:H20"/>
    <mergeCell ref="G9:G10"/>
    <mergeCell ref="B22:D22"/>
    <mergeCell ref="B23:D23"/>
    <mergeCell ref="B16:C16"/>
    <mergeCell ref="B17:E17"/>
    <mergeCell ref="B20:D20"/>
    <mergeCell ref="B1:P1"/>
    <mergeCell ref="B7:P7"/>
    <mergeCell ref="P9:P10"/>
    <mergeCell ref="H9:H10"/>
    <mergeCell ref="I9:I10"/>
    <mergeCell ref="C9:C10"/>
    <mergeCell ref="E9:E10"/>
    <mergeCell ref="F9:F10"/>
    <mergeCell ref="K9:K10"/>
    <mergeCell ref="L9:L10"/>
    <mergeCell ref="M9:O9"/>
    <mergeCell ref="J9:J10"/>
    <mergeCell ref="B9:B10"/>
    <mergeCell ref="D9:D10"/>
    <mergeCell ref="B8:P8"/>
  </mergeCells>
  <phoneticPr fontId="2" type="noConversion"/>
  <pageMargins left="0.9055118110236221" right="0.70866141732283472" top="0.74803149606299213" bottom="0.74803149606299213" header="0.31496062992125984" footer="0.31496062992125984"/>
  <pageSetup scale="29" orientation="landscape" r:id="rId1"/>
  <headerFooter>
    <oddHeader>&amp;C&amp;"-,Negrita"&amp;20CONTROL DE INVENTARIO  DE ALCALDIA MUNICIPAL DE SAN LORENZO DEL 01 DE ENERO DE 2023 AL 30 DE JUNIO DE 2023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Cuentas Corrientes</cp:lastModifiedBy>
  <cp:lastPrinted>2023-06-28T15:40:51Z</cp:lastPrinted>
  <dcterms:created xsi:type="dcterms:W3CDTF">2019-08-22T19:54:35Z</dcterms:created>
  <dcterms:modified xsi:type="dcterms:W3CDTF">2023-06-28T17:18:09Z</dcterms:modified>
</cp:coreProperties>
</file>