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050" firstSheet="6" activeTab="6"/>
  </bookViews>
  <sheets>
    <sheet name="1" sheetId="1" state="hidden" r:id="rId1"/>
    <sheet name="2" sheetId="10" state="hidden" r:id="rId2"/>
    <sheet name="3" sheetId="8" state="hidden" r:id="rId3"/>
    <sheet name="Hoja3" sheetId="7" state="hidden" r:id="rId4"/>
    <sheet name="Hoja2" sheetId="2" state="hidden" r:id="rId5"/>
    <sheet name="ORIGINAL-2018" sheetId="19" state="hidden" r:id="rId6"/>
    <sheet name="DEC624 FODES-Pandemia COVID 19" sheetId="24" r:id="rId7"/>
    <sheet name="DEC650 Pandemia COVID19 Amanda" sheetId="25" r:id="rId8"/>
    <sheet name="DEC687 PANDEMIA COVID-19   " sheetId="26" r:id="rId9"/>
    <sheet name="PANDEMIA COVID-19" sheetId="4" state="hidden" r:id="rId10"/>
    <sheet name="AMANDA" sheetId="5" state="hidden" r:id="rId11"/>
    <sheet name="CRISTOBAL" sheetId="6" state="hidden" r:id="rId12"/>
  </sheets>
  <definedNames>
    <definedName name="_xlnm._FilterDatabase" localSheetId="5" hidden="1">'ORIGINAL-2018'!$A$5:$N$22</definedName>
    <definedName name="_xlnm.Print_Area" localSheetId="0">'1'!$A$1:$M$65</definedName>
    <definedName name="_xlnm.Print_Area" localSheetId="2">'3'!$A$1:$M$67</definedName>
    <definedName name="_xlnm.Print_Area" localSheetId="10">AMANDA!$A$1:$I$33</definedName>
    <definedName name="_xlnm.Print_Area" localSheetId="11">CRISTOBAL!$A$1:$I$31</definedName>
    <definedName name="_xlnm.Print_Area" localSheetId="6">'DEC624 FODES-Pandemia COVID 19'!$A$1:$I$30</definedName>
    <definedName name="_xlnm.Print_Area" localSheetId="7">'DEC650 Pandemia COVID19 Amanda'!$A$1:$I$18</definedName>
    <definedName name="_xlnm.Print_Area" localSheetId="8">'DEC687 PANDEMIA COVID-19   '!$A$1:$I$13</definedName>
    <definedName name="_xlnm.Print_Area" localSheetId="9">'PANDEMIA COVID-19'!$A$1:$I$37</definedName>
  </definedNames>
  <calcPr calcId="162913"/>
</workbook>
</file>

<file path=xl/calcChain.xml><?xml version="1.0" encoding="utf-8"?>
<calcChain xmlns="http://schemas.openxmlformats.org/spreadsheetml/2006/main">
  <c r="G10" i="26" l="1"/>
  <c r="G15" i="25" l="1"/>
  <c r="F5" i="25" l="1"/>
  <c r="F11" i="26" l="1"/>
  <c r="E11" i="26"/>
  <c r="H9" i="26"/>
  <c r="G9" i="26"/>
  <c r="H8" i="26"/>
  <c r="G8" i="26"/>
  <c r="H7" i="26"/>
  <c r="G7" i="26"/>
  <c r="H6" i="26"/>
  <c r="G6" i="26"/>
  <c r="H5" i="26"/>
  <c r="G5" i="26"/>
  <c r="I4" i="26"/>
  <c r="I5" i="26" s="1"/>
  <c r="I6" i="26" s="1"/>
  <c r="I7" i="26" s="1"/>
  <c r="I8" i="26" s="1"/>
  <c r="I9" i="26" s="1"/>
  <c r="H4" i="26"/>
  <c r="G4" i="26"/>
  <c r="F16" i="25"/>
  <c r="E16" i="25"/>
  <c r="G14" i="25"/>
  <c r="H13" i="25"/>
  <c r="G13" i="25"/>
  <c r="H12" i="25"/>
  <c r="G12" i="25"/>
  <c r="H11" i="25"/>
  <c r="G11" i="25"/>
  <c r="H10" i="25"/>
  <c r="G10" i="25"/>
  <c r="H9" i="25"/>
  <c r="G9" i="25"/>
  <c r="H8" i="25"/>
  <c r="G8" i="25"/>
  <c r="H7" i="25"/>
  <c r="G7" i="25"/>
  <c r="H6" i="25"/>
  <c r="G6" i="25"/>
  <c r="H5" i="25"/>
  <c r="G5" i="25"/>
  <c r="I4" i="25"/>
  <c r="I5" i="25" s="1"/>
  <c r="I6" i="25" s="1"/>
  <c r="I7" i="25" s="1"/>
  <c r="I8" i="25" s="1"/>
  <c r="I9" i="25" s="1"/>
  <c r="I10" i="25" s="1"/>
  <c r="I11" i="25" s="1"/>
  <c r="I12" i="25" s="1"/>
  <c r="I13" i="25" s="1"/>
  <c r="I14" i="25" s="1"/>
  <c r="I15" i="25" s="1"/>
  <c r="H4" i="25"/>
  <c r="G4" i="25"/>
  <c r="H11" i="26" l="1"/>
  <c r="G11" i="26"/>
  <c r="G16" i="25"/>
  <c r="H16" i="25"/>
  <c r="I16" i="25"/>
  <c r="F5" i="24" l="1"/>
  <c r="H4" i="24"/>
  <c r="G4" i="24"/>
  <c r="E5" i="24"/>
  <c r="G5" i="24" l="1"/>
  <c r="H5" i="24"/>
  <c r="I5" i="24" l="1"/>
  <c r="J22" i="19" l="1"/>
  <c r="M22" i="19" l="1"/>
  <c r="H22" i="19"/>
  <c r="G22" i="19"/>
  <c r="E22" i="19"/>
  <c r="I22" i="19"/>
  <c r="F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22" i="19" l="1"/>
  <c r="K48" i="10" l="1"/>
  <c r="K33" i="10"/>
  <c r="K18" i="10"/>
  <c r="J60" i="8" l="1"/>
  <c r="H60" i="8"/>
  <c r="K48" i="8"/>
  <c r="K33" i="8"/>
  <c r="K18" i="8"/>
  <c r="I4" i="6" l="1"/>
  <c r="I4" i="5"/>
  <c r="I5" i="5" s="1"/>
  <c r="I6" i="5" s="1"/>
  <c r="F5" i="6"/>
  <c r="E5" i="6"/>
  <c r="H4" i="6"/>
  <c r="H5" i="6" s="1"/>
  <c r="G4" i="6"/>
  <c r="G5" i="6"/>
  <c r="F7" i="5"/>
  <c r="E7" i="5"/>
  <c r="H6" i="5"/>
  <c r="G6" i="5"/>
  <c r="H5" i="5"/>
  <c r="H7" i="5" s="1"/>
  <c r="G5" i="5"/>
  <c r="H4" i="5"/>
  <c r="G4" i="5"/>
  <c r="G7" i="5" s="1"/>
  <c r="F11" i="4"/>
  <c r="E11" i="4"/>
  <c r="H10" i="4"/>
  <c r="G10" i="4"/>
  <c r="H9" i="4"/>
  <c r="G9" i="4"/>
  <c r="H8" i="4"/>
  <c r="G8" i="4"/>
  <c r="H7" i="4"/>
  <c r="G7" i="4"/>
  <c r="H6" i="4"/>
  <c r="G6" i="4"/>
  <c r="H5" i="4"/>
  <c r="G5" i="4"/>
  <c r="I4" i="4"/>
  <c r="I5" i="4" s="1"/>
  <c r="I6" i="4" s="1"/>
  <c r="I7" i="4" s="1"/>
  <c r="I8" i="4" s="1"/>
  <c r="I9" i="4" s="1"/>
  <c r="I10" i="4" s="1"/>
  <c r="H4" i="4"/>
  <c r="G4" i="4"/>
  <c r="G11" i="4" l="1"/>
  <c r="H11" i="4"/>
  <c r="D16" i="2" l="1"/>
  <c r="C16" i="2"/>
  <c r="F15" i="2"/>
  <c r="E15" i="2"/>
  <c r="F14" i="2"/>
  <c r="F13" i="2"/>
  <c r="F12" i="2"/>
  <c r="F11" i="2"/>
  <c r="E11" i="2"/>
  <c r="E12" i="2" s="1"/>
  <c r="E13" i="2" s="1"/>
  <c r="F16" i="2" l="1"/>
  <c r="E16" i="2"/>
  <c r="K48" i="1"/>
  <c r="K33" i="1"/>
  <c r="K18" i="1"/>
</calcChain>
</file>

<file path=xl/comments1.xml><?xml version="1.0" encoding="utf-8"?>
<comments xmlns="http://schemas.openxmlformats.org/spreadsheetml/2006/main">
  <authors>
    <author>Autor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FALTA CARPETA TECNICA 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FALTA CARPETA TECNICA 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FALTA CARPETA TECNICA 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FALTA CARPETA TECNICA 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FALTA CARPETA TECANICA 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FALTA CARPETA TECANICA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FALTA CARPETA TECNICA APROBADA POR UN MONTO $30,000,00 SOBRAN $35,00 MONTO ASIGNADO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FALTA CARPETA TECNICA APROBADA POR UN MONTO $30,000,00 SOBRAN $35,00 MONTO ASIGNADO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 xml:space="preserve">Presupuest
MODIFICADO ACDO.11 ACTA 23 DEL 27/05/2020 POR 15,000.00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MODIFICO SEGÚN ACDO.11 ACTA 23 DE FECHA 27/05/2020
ANTES  $22,807.50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MONTO ASIGANDO $30,500.00 Y FUE APROBADO EN ACUERDO MUNICIPAL $30,470.00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HAY CARPETA 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MONTO ASIGNADO ERA $30,035.00 Y FUE APROBADO EN ACUERDO MUNICIPAL $30,000.00</t>
        </r>
      </text>
    </comment>
  </commentList>
</comments>
</file>

<file path=xl/sharedStrings.xml><?xml version="1.0" encoding="utf-8"?>
<sst xmlns="http://schemas.openxmlformats.org/spreadsheetml/2006/main" count="441" uniqueCount="206">
  <si>
    <t>ALCALDIA MUNICIPAL DE APOPA</t>
  </si>
  <si>
    <t>ANALISIS  PRESUPUESTARIO- MODIFICADO</t>
  </si>
  <si>
    <t>ID</t>
  </si>
  <si>
    <t>RUBROS</t>
  </si>
  <si>
    <t>No. PROYECTO:</t>
  </si>
  <si>
    <t>UP</t>
  </si>
  <si>
    <t>LINEA DE TRABAJO:</t>
  </si>
  <si>
    <t>MONTO</t>
  </si>
  <si>
    <t>S/ACDO.05ACTA32 23-07-2020</t>
  </si>
  <si>
    <t>Atención a la Salud</t>
  </si>
  <si>
    <t>S/ACDO.05 ACTA 42 18-09-2020</t>
  </si>
  <si>
    <t>1-</t>
  </si>
  <si>
    <t>PANDEMIA COVI-19</t>
  </si>
  <si>
    <t>752</t>
  </si>
  <si>
    <t>Asistencia a los Hogares</t>
  </si>
  <si>
    <t>Tratamiento de Desechos</t>
  </si>
  <si>
    <t>Recuperación Económico</t>
  </si>
  <si>
    <t>TOTAL</t>
  </si>
  <si>
    <t>MONTO TOTAL</t>
  </si>
  <si>
    <t>Rehabilitación de Caminos</t>
  </si>
  <si>
    <t>GOES</t>
  </si>
  <si>
    <t>2-</t>
  </si>
  <si>
    <t>TORMENTA TROPICAL AMANDA</t>
  </si>
  <si>
    <t xml:space="preserve">753 </t>
  </si>
  <si>
    <t>Remoción de Escombros</t>
  </si>
  <si>
    <t>Rehabilitación de Infraestructura</t>
  </si>
  <si>
    <t>3-</t>
  </si>
  <si>
    <t>TORMENTA TROPICAL CRISTOBAL</t>
  </si>
  <si>
    <t xml:space="preserve">754 </t>
  </si>
  <si>
    <t>Fuente: Circular DGCG-01/2020</t>
  </si>
  <si>
    <t>Elaboró: Echegoyén</t>
  </si>
  <si>
    <t>RECOMENDACIÓN :</t>
  </si>
  <si>
    <r>
      <rPr>
        <b/>
        <sz val="16"/>
        <color rgb="FF0000FF"/>
        <rFont val="Calibri"/>
        <family val="2"/>
        <scheme val="minor"/>
      </rPr>
      <t>1-</t>
    </r>
    <r>
      <rPr>
        <sz val="16"/>
        <color rgb="FF0000FF"/>
        <rFont val="Calibri"/>
        <family val="2"/>
        <scheme val="minor"/>
      </rPr>
      <t xml:space="preserve"> ELABORAR 3 CARPETAS TECNICAS</t>
    </r>
  </si>
  <si>
    <r>
      <rPr>
        <b/>
        <sz val="16"/>
        <color rgb="FF0000FF"/>
        <rFont val="Calibri"/>
        <family val="2"/>
        <scheme val="minor"/>
      </rPr>
      <t>2-</t>
    </r>
    <r>
      <rPr>
        <sz val="16"/>
        <color rgb="FF0000FF"/>
        <rFont val="Calibri"/>
        <family val="2"/>
        <scheme val="minor"/>
      </rPr>
      <t xml:space="preserve"> CADA CARPETA CONTENDRÁ 4 LINEAS DE TRABAJO( 4 PRESUPUESTOS)</t>
    </r>
  </si>
  <si>
    <r>
      <rPr>
        <b/>
        <sz val="16"/>
        <color rgb="FF0000FF"/>
        <rFont val="Calibri"/>
        <family val="2"/>
        <scheme val="minor"/>
      </rPr>
      <t>3-</t>
    </r>
    <r>
      <rPr>
        <sz val="16"/>
        <color rgb="FF0000FF"/>
        <rFont val="Calibri"/>
        <family val="2"/>
        <scheme val="minor"/>
      </rPr>
      <t xml:space="preserve"> EL NÚMERO DE PROYECTO ES INTERNO DE LA ALCALDIA</t>
    </r>
  </si>
  <si>
    <t>TOTAL  GOES</t>
  </si>
  <si>
    <t>EJECUTADO</t>
  </si>
  <si>
    <t>SALDO</t>
  </si>
  <si>
    <t>PORCENTAJE</t>
  </si>
  <si>
    <t>350202</t>
  </si>
  <si>
    <t>350301</t>
  </si>
  <si>
    <t>350302</t>
  </si>
  <si>
    <t>360401</t>
  </si>
  <si>
    <t>360402</t>
  </si>
  <si>
    <t>3501</t>
  </si>
  <si>
    <t>350101</t>
  </si>
  <si>
    <t>752A</t>
  </si>
  <si>
    <t>753A</t>
  </si>
  <si>
    <t>EJECUCION PRESUPUESTARIA DE EGRESOS POR AREAS DE GESTION, DEPARTAMENTO, FUENTE DE FINANCIAMIENTO Y RECURSO</t>
  </si>
  <si>
    <t>AL   06/11/2017</t>
  </si>
  <si>
    <t>GASTOS DISPOSICION FINAL DE DESECHOS SOLIDOS 2017</t>
  </si>
  <si>
    <t>EXP-PRES</t>
  </si>
  <si>
    <t>020502         DEPARTAMENTO DE RECOLECCION Y ASEO</t>
  </si>
  <si>
    <t>F.F. 2</t>
  </si>
  <si>
    <t>F.R. 0</t>
  </si>
  <si>
    <t>A.G.</t>
  </si>
  <si>
    <t>ESPECIFICO</t>
  </si>
  <si>
    <t>CONCEPTO</t>
  </si>
  <si>
    <t>PRESUPUESTO APROBADO</t>
  </si>
  <si>
    <t>GASTOS</t>
  </si>
  <si>
    <t>%</t>
  </si>
  <si>
    <t xml:space="preserve"> </t>
  </si>
  <si>
    <t>Transportes, Fletes y Almacenamientos</t>
  </si>
  <si>
    <t>Depósito de Desechos</t>
  </si>
  <si>
    <t>Recolección Desechos</t>
  </si>
  <si>
    <t>No. DE PROYECTO</t>
  </si>
  <si>
    <t>ACUERDO MPAL</t>
  </si>
  <si>
    <t>NOMBRE DEL PROYECTO</t>
  </si>
  <si>
    <t>MONTO APROBADO</t>
  </si>
  <si>
    <t>%  EJEC</t>
  </si>
  <si>
    <t>DISPONIBLE PRESUPUESTARIO</t>
  </si>
  <si>
    <t>08 acta 02 09/01/20</t>
  </si>
  <si>
    <t xml:space="preserve">Reciclemos Juntos en los Cantones: Guadalupe, Suchinango y las Delicias con sus Respectivos Caserios Ubicados en el Municipio de Apopa </t>
  </si>
  <si>
    <t>06 acta 03 16/01/20</t>
  </si>
  <si>
    <t>Concreteado de calle y Hechura de Cordon Cuneta y Canaletas Ubicado en Pje, No.2 y No.3 de Col. Ana Lili Municipio de Apopa,</t>
  </si>
  <si>
    <t>07 acta 03 16/01/20</t>
  </si>
  <si>
    <t xml:space="preserve">Remodelaciòn de Casa Comunal de la Colonia San Martin de Porres, Ubicado en Colonia San Martin de Porres, Calle Principal Casa No.118 Municipio de Apopa </t>
  </si>
  <si>
    <t>08 acta 03 16/01/20</t>
  </si>
  <si>
    <t xml:space="preserve">Cambio de Sistema de Iluminaciòn Pùblica, Ubicado en Pasaje Carranza, Barrio El Calvario Municipio de Apopa </t>
  </si>
  <si>
    <t>04-22 acta 2-22 09-01-20 Y 17-2-20</t>
  </si>
  <si>
    <t>Programa Municipal de Prevención de la Violencia;  en el Municipio de Apopa 2020</t>
  </si>
  <si>
    <t>09 acta 3 16/01/20</t>
  </si>
  <si>
    <t xml:space="preserve">Adecuaciones ,Remodelaciones de Gestiòn Documental y Archivo, por Recomendaciones del instituto de laLey de Acceso a laInformaciòn,  Ubicada en Prolongaciòn 4ª Av. Norte de Colonia Madre Tierra II, Municipio de Apopa </t>
  </si>
  <si>
    <t>26 acta 12 16/03/20</t>
  </si>
  <si>
    <t>Plan de Contingencial en Prevención por COVD-19 Ubicado en diferentes Colonias del Municipio.</t>
  </si>
  <si>
    <t>32 acta 12 18/03/20</t>
  </si>
  <si>
    <t>COMPRAS Y CONTRATACIONES DE EMERGENCIA POR PROBLEMAS DE RECOLECCION Y ACUMULACION DE BASURA EN EL MUNICIPIO DE APOPA EN EL MES DE MARZO 2020.</t>
  </si>
  <si>
    <t>04 acta 14 01/04/20</t>
  </si>
  <si>
    <t>Plan de Contingencial en Prevención por COVD-19 Ubicado en diferentes Colonias del Municipio FASE II</t>
  </si>
  <si>
    <t>03 acta 15 03/04/20</t>
  </si>
  <si>
    <t>CARPETA PARA PAGO DE DISPOSICION FINAL DE DESECHOS SOLIDOS PARA EL PERIODO FISCAL 2020</t>
  </si>
  <si>
    <t>04 acta 16 16/04/20</t>
  </si>
  <si>
    <t>CARPETA: PLAN DE PREVENCION COVID-19 UBICADO EN DIFERENTES COLONIAS DEL MUNICIPIO DE APOPA FASE III</t>
  </si>
  <si>
    <t>PANDEMIA COVID-19</t>
  </si>
  <si>
    <t>TOTALES</t>
  </si>
  <si>
    <t>752B</t>
  </si>
  <si>
    <t>752C</t>
  </si>
  <si>
    <t>752D</t>
  </si>
  <si>
    <t>752E</t>
  </si>
  <si>
    <t>752F</t>
  </si>
  <si>
    <t>753B</t>
  </si>
  <si>
    <t>ASIGNACIÓN GOES / JUNIO 2020…PARTIDA PRES 61699 0301 AG. 3 FF.1 FR. 109</t>
  </si>
  <si>
    <t>PROYECTOS  DECRETO LEGISLATIVO 650  / RUBROS:  PANDEMIA COVID-19   /  TORMENTA TROPICAL AMANDA Y CRISTOBAL</t>
  </si>
  <si>
    <t>DISTRIBUCIÓN ASIGNACIÓN GOES / JUNIO 2020…</t>
  </si>
  <si>
    <t xml:space="preserve">PROYECTOS  DECRETO LEGISLATIVO 650  / RUBRO:  PANDEMIA COVID-19   </t>
  </si>
  <si>
    <t xml:space="preserve">PROYECTOS  DECRETO LEGISLATIVO 650  / RUBRO:    /  TORMENTA TROPICAL AMANDA </t>
  </si>
  <si>
    <t>PROYECTO  DECRETO LEGISLATIVO 650  / RUBRO:    /  TORMENTA TROPICAL  CRISTOBAL</t>
  </si>
  <si>
    <t>7521</t>
  </si>
  <si>
    <t>PANDEMIA COVID-19 Compra de Insumos de Bioseguridad para Protección de la Salud, Implementos y Equipo de Protección Personal de Empleados Municipales en el Retorno a Labores para la Prestación de Servicios a Contribuyentes, en Prevención de la Pandemia por Covid-19 en el Municipio de Apopa año 2020.</t>
  </si>
  <si>
    <t>Acdo.05 Acta 29  01/07/20</t>
  </si>
  <si>
    <t xml:space="preserve">PANDEMIA COVID-19 Adecuaciones y Equipamiento de Cementerio Municipal Monte Sinai, Por la Pandemia por Covid-19 en el Cementerio Municipal 2020 </t>
  </si>
  <si>
    <t>Acdo.08 Acta 37  19/08/20</t>
  </si>
  <si>
    <t>PANDEMIA COVID-19 Carpeta Para Apoyo a Familias del Municipio de Apopa por Fallecimientos Durante la Pandemia Covid-19 año 2020</t>
  </si>
  <si>
    <t>Acdo.16 Acta 43  05/10/20</t>
  </si>
  <si>
    <t>PANDEMIA COVID-19 Carpeta para Compra de Medicamentos y Kits de Prevenciòn y Desinfecciòn deido a la Pandemia por Covid-19 Año 2020</t>
  </si>
  <si>
    <t>Acdo.17 Acta 43  05/10/20</t>
  </si>
  <si>
    <t>PANDEMIA COVID-19  Carpeta para pago de Reparaciones de Camiones Compactadores, Compra de Repuestos, Aceites y Llantas para Equipos de Recoleciòn par dar Tratamiento a Los Desechos Solidos del Municipio de Apopa Año 2020</t>
  </si>
  <si>
    <t>Acdo.18 Acta 43  05/10/20</t>
  </si>
  <si>
    <t>PANDEMIA COVID-19  RESERVADO</t>
  </si>
  <si>
    <t xml:space="preserve">TORMENDA AMANDA - Carpeta  Para Rehabilitaciòn de Caminos Dañados por la Tormenta Tropical Amanda </t>
  </si>
  <si>
    <t>Acdo.15 Acta 43  05/10/20</t>
  </si>
  <si>
    <t xml:space="preserve">TORMENTA AMANDA Ayuda Economica a la Comunidad para el Pago de Suministro e Instalacione de Transformador en Estaciòn de Bombeo Palo Alto Municipio de Apopa </t>
  </si>
  <si>
    <t>Acdo.06 Acta 42  18/09/20</t>
  </si>
  <si>
    <t xml:space="preserve">TORMENTA AMANDA - Ayudas Econòmicas, a Familias Damnificadas por la Tormenta Tripical Amanda, Municipio de Apopa </t>
  </si>
  <si>
    <t>Acdo.09 Acta 45  19/10/20</t>
  </si>
  <si>
    <t>TORMENTA CRISTOBAL - RESERVADO</t>
  </si>
  <si>
    <t>DISPONIBLE</t>
  </si>
  <si>
    <t>Apoyo a la Educaciòn Primaria en el Municipio de Apopa para el Año 2020</t>
  </si>
  <si>
    <t>Acdo.09 Acta 37  19/08/20</t>
  </si>
  <si>
    <t>ANTES CON LITERALES</t>
  </si>
  <si>
    <t>MODIFICADO</t>
  </si>
  <si>
    <t>7522</t>
  </si>
  <si>
    <t>7523</t>
  </si>
  <si>
    <t>7524</t>
  </si>
  <si>
    <t>7525</t>
  </si>
  <si>
    <t>7526</t>
  </si>
  <si>
    <t>7531</t>
  </si>
  <si>
    <t>7532</t>
  </si>
  <si>
    <t>ANALISIS  PRESUPUESTARIO</t>
  </si>
  <si>
    <t>TORMENTA CRISTOBAL - COMPRA DE EQUIPO Y HERRAMIENTAS PARA REMOCION DE ESCOMBROS EN EL MUNICIPAL DE APOPA 2020</t>
  </si>
  <si>
    <t>SUB LINEA DE TRABAJO</t>
  </si>
  <si>
    <t>PANDEMIA COVID-19 CARPETA PARA COMPRA DE REPUESTOS, REPARACIONES DE EQUIPOS LIVIANOS Y PESADOS DE LA MUNICIPALIDAD Y ALQUILERES, PARA DAR TRATAMIENTO A LOS DESECHOS SOLIDOS DEL MUNICIPIO DE APOPA  AÑO 2020</t>
  </si>
  <si>
    <t xml:space="preserve">PANDEMIA COVID-19  REACTIVACION ECONOMICA PARA LAS MIPYMES UBICADAS EN EL MUNICIPIO DE APOPA DEPARTAMENTO DE SAN SALVADOR, FASE I </t>
  </si>
  <si>
    <t>Compras y Contrataciones para dar Repuesta a Emergencias y Equipamiento de Albergues en el Municipio de Apopa, mes de Noviembre de 2020</t>
  </si>
  <si>
    <t xml:space="preserve">PANDEMIA COVID-19 REMODELACION, EQUIPAMIENTO Y COMPRAS DE INSUMOS PARA FORTALECER LA CLINICA MUNICIPAL </t>
  </si>
  <si>
    <t>PANDEMIA COVID-19 COMPRAS DE INSUMOS PARA PREVENCION DE LA POBLACION ANTE LA PANDEMIA POR COVID-19</t>
  </si>
  <si>
    <t xml:space="preserve">PANDEMIA COVID-19 TRATAMIENTO DE DESECHOS - PAGOS DE DISPOSICION FIINAL DE DESECHOS SOLIDOS DE LOS MESES NOVIEMBRE Y DICIEMBRE </t>
  </si>
  <si>
    <t xml:space="preserve">PANDEMIA COVID-19 COMPRA DE MAQUINARIA PARA RECOLECCION DE DESECHOS SOLIDOS EN EL MUNICIPIO DE APOPA </t>
  </si>
  <si>
    <t xml:space="preserve">PANDEMIA COVID-19 REACTIVACION ECONOMICA PARA LOS MICRO EMPRESAS Y SECTOR INFORMAL UBICADOS EN EL MUNICIPIO DE APOPA DEPARTAMENTO DE SAN SALVADOR </t>
  </si>
  <si>
    <t xml:space="preserve">PROYECTOS  DECRETO LEGISLATIVO 687  / RUBROS:  PANDEMIA COVID-19   </t>
  </si>
  <si>
    <t>ASIGNACIÓN GOES / NOVIEMBRE 2020…PARTIDA PRES 54199 0301 AG. 3 FF.1 FR. 109</t>
  </si>
  <si>
    <t>11 acta 23 27/05/20</t>
  </si>
  <si>
    <t>CARPETA: PARA CARGO, TRASLADO,DESCARGA Y DISTRIBUCION DE CANASTAS BASICAS Y MAIZ DONADO POR EL GOBIERNO CENTRAL PARA SER ENTREGADO A PERSONAS DE ESCASOS RECURSOS DEL MUNICIPIO DE APOPA AÑO 2020</t>
  </si>
  <si>
    <t>UNIDAD DE PRESUPUESTO</t>
  </si>
  <si>
    <t>No.</t>
  </si>
  <si>
    <t>ACUERDO</t>
  </si>
  <si>
    <t xml:space="preserve">MONTO </t>
  </si>
  <si>
    <t>FUENTE DE FINANCIAMIENTO</t>
  </si>
  <si>
    <t>ELABORACION</t>
  </si>
  <si>
    <t xml:space="preserve">PROY. </t>
  </si>
  <si>
    <t>MUNICIPAL</t>
  </si>
  <si>
    <t>APROBADO</t>
  </si>
  <si>
    <t>FODES 75%</t>
  </si>
  <si>
    <t>APORTE ESP.</t>
  </si>
  <si>
    <t>APORTE COM.</t>
  </si>
  <si>
    <t xml:space="preserve">APORTE ANDA </t>
  </si>
  <si>
    <t>DE CARPETA</t>
  </si>
  <si>
    <t>SUPERVISION</t>
  </si>
  <si>
    <t xml:space="preserve">Fortalecimiento al Deporte a las Escuelas de Deporte Municipal para el Fomento de la Conviviencia Social Año 2018, en el Municipio de Apopa </t>
  </si>
  <si>
    <t>Acdo 28, Acta 07 12/02/18</t>
  </si>
  <si>
    <t>Apoyo a las Tradiciones Culturales de Semana Santa en El Municipio de Apopa Año 2018</t>
  </si>
  <si>
    <t>Acdo 14, Acta 10 19/03/18</t>
  </si>
  <si>
    <t xml:space="preserve">Contratación de Personal Obreros para la Unidad de Proyectos de Alcaldia Municipal, Municipio de Apopa </t>
  </si>
  <si>
    <t>Acdo 04, Acta 10 09/03/18</t>
  </si>
  <si>
    <t>Pago de Dos Camiones para Fortalecimiento de la Recolección de Desechos Solido del Municipio de Apopa Año 2018</t>
  </si>
  <si>
    <t>Acdo 11, Acta 07 12/02/18</t>
  </si>
  <si>
    <t xml:space="preserve">Programa de Apoyo Economico a la Educación en los Niveles Primaria, Basica, Media y Superior para Estudiantes de Escasos Recursos en Educación 2018 en el Municipio de ,Apopa </t>
  </si>
  <si>
    <t>Acdo 08, Acta 09 01/03/18</t>
  </si>
  <si>
    <t xml:space="preserve">Apoyo a la Educación Primaria 2018 Municipio de Apopa </t>
  </si>
  <si>
    <t>Acdo 07, Acta 79 12/02/18</t>
  </si>
  <si>
    <t xml:space="preserve">Fortalecimiento a la Unidad de Proyectos en Equipos Basicos para la Ejecución de Obras en el Municipio de Apopa </t>
  </si>
  <si>
    <t>Acdo 25 Acta 09 01/03/18</t>
  </si>
  <si>
    <t>Continuidad a la  Estrategia "Mi Segunda Casa", Me Amo y Me Respeto" y un Empleo Digno para Mi" "Promovida por el Proyecto de Prevención del Crimen y La Violencia como parte plan municipal de prevención de Violencia 2018</t>
  </si>
  <si>
    <t>Acdo 08-18 Acta 15-04 18/04/18 y 19/05/2018</t>
  </si>
  <si>
    <t xml:space="preserve">Electrificación de Energia Electrica Primaria, En Cantón Suchinangon, Municipio de Apopa </t>
  </si>
  <si>
    <t>Acdo 10 Acta 11 16/03/18</t>
  </si>
  <si>
    <t>Fortalecimiento al Deporte Comunitario para  la Convivencia Social en el Municipio de Apopa para los meses de Abril a Septiembre del año 2018</t>
  </si>
  <si>
    <t xml:space="preserve">Acdo 04 Acta 12 21/03/18 </t>
  </si>
  <si>
    <t>Fomento de Desarrollo Ecómico a Traves del Apoyo a la Agricultura en el Municipio de Apopa 2018</t>
  </si>
  <si>
    <t xml:space="preserve">Acdo 14 Acta 06 15/06/18 </t>
  </si>
  <si>
    <t xml:space="preserve">Plan Rayo Contingencial para Alumbrado Publico Led y Antiguas del Municipio de Apopa </t>
  </si>
  <si>
    <t xml:space="preserve">Acdo 19 Acta 06 15/06/18 </t>
  </si>
  <si>
    <t xml:space="preserve">Reparación de Las Calles Internas del Casco Urbano y Col. Aledañas del Municipio de Apopa </t>
  </si>
  <si>
    <t xml:space="preserve">Acdo 12 Acta 23 12/10/18 </t>
  </si>
  <si>
    <t>Construcción de Tapaderas y Cajas de Tragantes, Ubicado en diferentes colonias del Municipio de Apopa</t>
  </si>
  <si>
    <t>Conviviendo la Cultura de La Navidad y Fin de Año en Familia en el Municipio de Apopa 2018</t>
  </si>
  <si>
    <t>Celebracion de la Navidad y fin de Año con los Niños de las diferentes Comunidades del Municipio de Apopa Año 2018</t>
  </si>
  <si>
    <t>PROYECTOS APROBADOS POR  CONCEJO MUNICIPAL PLURAL DEL 01 DE ENERO AL 31 DE DICIEMBRE DE 2018 / POR FUENTES DE FINANCIAMIENTOS</t>
  </si>
  <si>
    <t xml:space="preserve">GASTO BANCARIO POR COMPRA DE CHEQUERA </t>
  </si>
  <si>
    <t>ASIGNACIÓN PRESUPUESTARIA FODES 75%  AÑO 2020 ………</t>
  </si>
  <si>
    <t>NOMBRE DE PROYECTO</t>
  </si>
  <si>
    <t>PROYECTO APROBADO 2020 DEL DEC-624  DEL  28/04/2020  EMERGENCIA NACIONAL POR PANDEMIA COVID-19</t>
  </si>
  <si>
    <t>S/N</t>
  </si>
  <si>
    <t>NOTA EXPLICATIVA: PRESUPUESTO NO TIENE CARPETA TECNICA DEL PROYECTO 753 PERO EXISTE UN CARGO BANCARIO $2,54</t>
  </si>
  <si>
    <t xml:space="preserve">MANTENIMIENTO REPARACION Y COMPRA DE REPUESTO PARA UNIDADES DE RECOLECCION EN EL MUNICIPIO DE APOPA </t>
  </si>
  <si>
    <t>NOTA EXPLICATIVA: PRESUPUESTO NO TIENE CARPETAS TECNICAS DE LOS PROYECTOS 757,758 DEL MONTO ASIGNADO DEL PROY.760 TOMARON UN MONTO DE $28,266.00 PARA LA REALIZACION DEL PROY.764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</si>
</sst>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164" formatCode="&quot;Del 1 de Enero al&quot;\ dd\ &quot;de&quot;\ mmmm\ &quot;de&quot;\ yyyy"/>
    <numFmt numFmtId="165" formatCode="&quot;$&quot;* #,##0.00_);[Red]\(&quot;$&quot;* #,##0.00\);"/>
    <numFmt numFmtId="166" formatCode="&quot;$&quot;* #,##0.00_);[Red]\(&quot;$&quot;* #,##0.00\)"/>
    <numFmt numFmtId="167" formatCode="&quot;Apopa,&quot;\ dd\ &quot;de&quot;\ mmmm\ &quot;de&quot;\ yyyy"/>
    <numFmt numFmtId="168" formatCode="[$$-409]#,##0.00"/>
    <numFmt numFmtId="169" formatCode="_-[$$-540A]* #,##0.00_ ;_-[$$-540A]* \-#,##0.00\ ;_-[$$-540A]* &quot;-&quot;??_ ;_-@_ "/>
    <numFmt numFmtId="170" formatCode="_-[$$-440A]* #,##0.00_ ;_-[$$-440A]* \-#,##0.00\ ;_-[$$-440A]* &quot;-&quot;??_ ;_-@_ "/>
    <numFmt numFmtId="171" formatCode="_([$$-409]* #,##0.00_);_([$$-409]* \(#,##0.00\);_([$$-409]* &quot;-&quot;??_);_(@_)"/>
    <numFmt numFmtId="172" formatCode="_-[$$-300A]\ * #,##0.00_ ;_-[$$-300A]\ * \-#,##0.00\ ;_-[$$-300A]\ * &quot;-&quot;??_ ;_-@_ "/>
    <numFmt numFmtId="173" formatCode="_-[$$-409]* #,##0.00_ ;_-[$$-409]* \-#,##0.00\ ;_-[$$-409]* &quot;-&quot;??_ ;_-@_ 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00B0F0"/>
      <name val="Agency FB"/>
      <family val="2"/>
    </font>
    <font>
      <b/>
      <sz val="16"/>
      <color rgb="FF00B0F0"/>
      <name val="Agency FB"/>
      <family val="2"/>
    </font>
    <font>
      <sz val="16"/>
      <color theme="1"/>
      <name val="Calibri"/>
      <family val="2"/>
      <scheme val="minor"/>
    </font>
    <font>
      <sz val="3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20"/>
      <color rgb="FF0000FF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0000FF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0000FF"/>
      <name val="Agency FB"/>
      <family val="2"/>
    </font>
    <font>
      <b/>
      <sz val="14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0000FF"/>
      <name val="Arial"/>
      <family val="2"/>
    </font>
    <font>
      <sz val="8"/>
      <name val="Arial"/>
      <family val="2"/>
    </font>
    <font>
      <b/>
      <sz val="11"/>
      <color rgb="FF7030A0"/>
      <name val="Arial"/>
      <family val="2"/>
    </font>
    <font>
      <sz val="14"/>
      <color rgb="FF0000FF"/>
      <name val="Arial"/>
      <family val="2"/>
    </font>
    <font>
      <sz val="10"/>
      <color rgb="FF996633"/>
      <name val="Arial"/>
      <family val="2"/>
    </font>
    <font>
      <sz val="8"/>
      <color rgb="FF0000FF"/>
      <name val="Arial"/>
      <family val="2"/>
    </font>
    <font>
      <sz val="10"/>
      <color rgb="FF002060"/>
      <name val="Arial"/>
      <family val="2"/>
    </font>
    <font>
      <b/>
      <sz val="10"/>
      <color rgb="FF7030A0"/>
      <name val="Arial"/>
      <family val="2"/>
    </font>
    <font>
      <b/>
      <sz val="9"/>
      <color rgb="FF7030A0"/>
      <name val="Arial"/>
      <family val="2"/>
    </font>
    <font>
      <b/>
      <sz val="10"/>
      <color rgb="FF00B0F0"/>
      <name val="Arial"/>
      <family val="2"/>
    </font>
    <font>
      <b/>
      <sz val="10"/>
      <color rgb="FF00B050"/>
      <name val="Arial"/>
      <family val="2"/>
    </font>
    <font>
      <sz val="10"/>
      <color rgb="FF0000FF"/>
      <name val="Arial"/>
      <family val="2"/>
    </font>
    <font>
      <b/>
      <sz val="8"/>
      <color rgb="FF7030A0"/>
      <name val="Arial"/>
      <family val="2"/>
    </font>
    <font>
      <sz val="8"/>
      <color rgb="FF00B0F0"/>
      <name val="Arial"/>
      <family val="2"/>
    </font>
    <font>
      <sz val="11"/>
      <color rgb="FF00B0F0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8"/>
      <name val="Arial"/>
      <family val="2"/>
    </font>
    <font>
      <b/>
      <sz val="16"/>
      <color rgb="FF0000FF"/>
      <name val="Arial"/>
      <family val="2"/>
    </font>
    <font>
      <b/>
      <sz val="12"/>
      <color theme="1"/>
      <name val="Agency FB"/>
      <family val="2"/>
    </font>
    <font>
      <b/>
      <sz val="10"/>
      <color theme="1"/>
      <name val="Agency FB"/>
      <family val="2"/>
    </font>
    <font>
      <b/>
      <sz val="14"/>
      <name val="Agency FB"/>
      <family val="2"/>
    </font>
    <font>
      <b/>
      <sz val="14"/>
      <color theme="1"/>
      <name val="Agency FB"/>
      <family val="2"/>
    </font>
    <font>
      <b/>
      <sz val="12"/>
      <color rgb="FF0000FF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rgb="FF0000FF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8"/>
      <color rgb="FF0000FF"/>
      <name val="Agency FB"/>
      <family val="2"/>
    </font>
    <font>
      <b/>
      <sz val="12"/>
      <color theme="1"/>
      <name val="Arial"/>
      <family val="2"/>
    </font>
    <font>
      <b/>
      <sz val="18"/>
      <color theme="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0070C0"/>
      <name val="Arial"/>
      <family val="2"/>
    </font>
    <font>
      <sz val="12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9"/>
      <color theme="3" tint="-0.499984740745262"/>
      <name val="Arial"/>
      <family val="2"/>
    </font>
    <font>
      <sz val="8"/>
      <color theme="2" tint="-0.89999084444715716"/>
      <name val="Arial"/>
      <family val="2"/>
    </font>
    <font>
      <sz val="8"/>
      <color indexed="10"/>
      <name val="Arial"/>
      <family val="2"/>
    </font>
    <font>
      <b/>
      <sz val="20"/>
      <color rgb="FF0000FF"/>
      <name val="Agency FB"/>
      <family val="2"/>
    </font>
    <font>
      <sz val="16"/>
      <color rgb="FF0000FF"/>
      <name val="Arial"/>
      <family val="2"/>
    </font>
    <font>
      <b/>
      <sz val="16"/>
      <color theme="0"/>
      <name val="Agency FB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0F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4E92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1" fillId="0" borderId="0"/>
    <xf numFmtId="9" fontId="81" fillId="0" borderId="0" applyFont="0" applyFill="0" applyBorder="0" applyAlignment="0" applyProtection="0"/>
  </cellStyleXfs>
  <cellXfs count="376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44" fontId="7" fillId="5" borderId="0" xfId="1" applyFont="1" applyFill="1"/>
    <xf numFmtId="44" fontId="4" fillId="7" borderId="0" xfId="1" applyFont="1" applyFill="1"/>
    <xf numFmtId="44" fontId="7" fillId="2" borderId="0" xfId="1" applyFont="1" applyFill="1"/>
    <xf numFmtId="44" fontId="4" fillId="7" borderId="0" xfId="1" applyFont="1" applyFill="1" applyBorder="1"/>
    <xf numFmtId="0" fontId="6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49" fontId="7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44" fontId="4" fillId="9" borderId="0" xfId="1" applyFont="1" applyFill="1"/>
    <xf numFmtId="44" fontId="4" fillId="9" borderId="0" xfId="1" applyFont="1" applyFill="1" applyBorder="1"/>
    <xf numFmtId="44" fontId="4" fillId="2" borderId="0" xfId="1" applyFont="1" applyFill="1"/>
    <xf numFmtId="44" fontId="4" fillId="2" borderId="0" xfId="1" applyFont="1" applyFill="1" applyBorder="1"/>
    <xf numFmtId="0" fontId="7" fillId="5" borderId="0" xfId="0" applyFont="1" applyFill="1"/>
    <xf numFmtId="44" fontId="7" fillId="5" borderId="0" xfId="0" applyNumberFormat="1" applyFont="1" applyFill="1"/>
    <xf numFmtId="44" fontId="4" fillId="2" borderId="0" xfId="0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6" borderId="1" xfId="0" applyFont="1" applyFill="1" applyBorder="1"/>
    <xf numFmtId="0" fontId="4" fillId="6" borderId="2" xfId="0" applyFont="1" applyFill="1" applyBorder="1"/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4" fillId="2" borderId="0" xfId="0" applyFont="1" applyFill="1" applyAlignment="1"/>
    <xf numFmtId="44" fontId="21" fillId="2" borderId="0" xfId="1" applyFont="1" applyFill="1" applyAlignment="1">
      <alignment horizontal="center"/>
    </xf>
    <xf numFmtId="44" fontId="21" fillId="6" borderId="3" xfId="1" applyFont="1" applyFill="1" applyBorder="1" applyAlignment="1">
      <alignment horizontal="center"/>
    </xf>
    <xf numFmtId="44" fontId="21" fillId="6" borderId="4" xfId="1" applyFont="1" applyFill="1" applyBorder="1" applyAlignment="1">
      <alignment horizontal="center"/>
    </xf>
    <xf numFmtId="0" fontId="22" fillId="6" borderId="5" xfId="0" applyFont="1" applyFill="1" applyBorder="1"/>
    <xf numFmtId="0" fontId="22" fillId="6" borderId="6" xfId="0" applyFont="1" applyFill="1" applyBorder="1"/>
    <xf numFmtId="0" fontId="22" fillId="2" borderId="0" xfId="0" applyFont="1" applyFill="1"/>
    <xf numFmtId="0" fontId="22" fillId="2" borderId="0" xfId="0" applyFont="1" applyFill="1" applyBorder="1"/>
    <xf numFmtId="0" fontId="18" fillId="2" borderId="0" xfId="0" applyFont="1" applyFill="1"/>
    <xf numFmtId="0" fontId="23" fillId="5" borderId="0" xfId="0" applyFont="1" applyFill="1"/>
    <xf numFmtId="0" fontId="6" fillId="5" borderId="0" xfId="0" applyFont="1" applyFill="1"/>
    <xf numFmtId="0" fontId="12" fillId="2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44" fontId="7" fillId="2" borderId="7" xfId="1" applyFont="1" applyFill="1" applyBorder="1" applyAlignment="1">
      <alignment vertical="center"/>
    </xf>
    <xf numFmtId="44" fontId="4" fillId="2" borderId="7" xfId="1" applyFont="1" applyFill="1" applyBorder="1" applyAlignment="1">
      <alignment vertical="center"/>
    </xf>
    <xf numFmtId="9" fontId="7" fillId="2" borderId="7" xfId="2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49" fontId="24" fillId="7" borderId="0" xfId="1" applyNumberFormat="1" applyFont="1" applyFill="1" applyAlignment="1">
      <alignment horizontal="center"/>
    </xf>
    <xf numFmtId="44" fontId="25" fillId="2" borderId="0" xfId="1" applyFont="1" applyFill="1"/>
    <xf numFmtId="0" fontId="26" fillId="2" borderId="0" xfId="0" applyFont="1" applyFill="1"/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vertical="center"/>
    </xf>
    <xf numFmtId="44" fontId="24" fillId="2" borderId="0" xfId="1" applyFont="1" applyFill="1"/>
    <xf numFmtId="44" fontId="24" fillId="2" borderId="0" xfId="0" applyNumberFormat="1" applyFont="1" applyFill="1"/>
    <xf numFmtId="0" fontId="24" fillId="2" borderId="0" xfId="0" applyFont="1" applyFill="1"/>
    <xf numFmtId="0" fontId="27" fillId="2" borderId="0" xfId="0" applyFont="1" applyFill="1"/>
    <xf numFmtId="49" fontId="24" fillId="9" borderId="0" xfId="1" applyNumberFormat="1" applyFont="1" applyFill="1" applyAlignment="1">
      <alignment horizontal="center"/>
    </xf>
    <xf numFmtId="49" fontId="24" fillId="10" borderId="0" xfId="1" applyNumberFormat="1" applyFont="1" applyFill="1" applyAlignment="1">
      <alignment horizontal="center"/>
    </xf>
    <xf numFmtId="44" fontId="4" fillId="10" borderId="0" xfId="1" applyFont="1" applyFill="1"/>
    <xf numFmtId="44" fontId="4" fillId="10" borderId="0" xfId="1" applyFont="1" applyFill="1" applyBorder="1"/>
    <xf numFmtId="0" fontId="4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vertical="center"/>
    </xf>
    <xf numFmtId="164" fontId="29" fillId="0" borderId="0" xfId="0" applyNumberFormat="1" applyFont="1" applyAlignment="1" applyProtection="1">
      <alignment horizontal="centerContinuous"/>
      <protection locked="0"/>
    </xf>
    <xf numFmtId="0" fontId="29" fillId="0" borderId="0" xfId="0" applyFont="1" applyAlignment="1" applyProtection="1">
      <alignment horizontal="centerContinuous"/>
      <protection hidden="1"/>
    </xf>
    <xf numFmtId="165" fontId="29" fillId="0" borderId="0" xfId="0" applyNumberFormat="1" applyFont="1" applyAlignment="1" applyProtection="1">
      <alignment horizontal="centerContinuous"/>
      <protection hidden="1"/>
    </xf>
    <xf numFmtId="0" fontId="29" fillId="0" borderId="11" xfId="0" applyFont="1" applyBorder="1" applyAlignment="1" applyProtection="1">
      <alignment vertical="center"/>
      <protection hidden="1"/>
    </xf>
    <xf numFmtId="0" fontId="33" fillId="0" borderId="11" xfId="0" applyFont="1" applyBorder="1" applyAlignment="1" applyProtection="1">
      <alignment horizontal="left" vertical="center"/>
      <protection locked="0"/>
    </xf>
    <xf numFmtId="165" fontId="34" fillId="0" borderId="12" xfId="0" applyNumberFormat="1" applyFont="1" applyBorder="1" applyAlignment="1" applyProtection="1">
      <alignment horizontal="left" vertical="center"/>
      <protection locked="0"/>
    </xf>
    <xf numFmtId="165" fontId="34" fillId="0" borderId="12" xfId="0" applyNumberFormat="1" applyFont="1" applyBorder="1" applyAlignment="1" applyProtection="1">
      <alignment vertical="center"/>
      <protection hidden="1"/>
    </xf>
    <xf numFmtId="165" fontId="29" fillId="0" borderId="11" xfId="0" applyNumberFormat="1" applyFont="1" applyFill="1" applyBorder="1" applyAlignment="1" applyProtection="1">
      <alignment vertical="center"/>
      <protection hidden="1"/>
    </xf>
    <xf numFmtId="0" fontId="29" fillId="0" borderId="11" xfId="0" applyFont="1" applyBorder="1" applyProtection="1">
      <protection hidden="1"/>
    </xf>
    <xf numFmtId="0" fontId="29" fillId="0" borderId="13" xfId="0" applyNumberFormat="1" applyFont="1" applyBorder="1" applyAlignment="1" applyProtection="1">
      <alignment horizontal="left"/>
      <protection hidden="1"/>
    </xf>
    <xf numFmtId="165" fontId="29" fillId="0" borderId="12" xfId="0" applyNumberFormat="1" applyFont="1" applyBorder="1" applyAlignment="1" applyProtection="1">
      <alignment horizontal="left"/>
      <protection locked="0"/>
    </xf>
    <xf numFmtId="165" fontId="29" fillId="0" borderId="12" xfId="0" applyNumberFormat="1" applyFont="1" applyBorder="1" applyProtection="1">
      <protection hidden="1"/>
    </xf>
    <xf numFmtId="165" fontId="29" fillId="0" borderId="11" xfId="0" applyNumberFormat="1" applyFont="1" applyFill="1" applyBorder="1" applyProtection="1">
      <protection hidden="1"/>
    </xf>
    <xf numFmtId="0" fontId="35" fillId="2" borderId="14" xfId="0" applyFont="1" applyFill="1" applyBorder="1" applyAlignment="1" applyProtection="1">
      <alignment horizontal="center"/>
      <protection hidden="1"/>
    </xf>
    <xf numFmtId="0" fontId="39" fillId="2" borderId="14" xfId="0" applyFont="1" applyFill="1" applyBorder="1" applyAlignment="1" applyProtection="1">
      <alignment horizontal="center"/>
      <protection hidden="1"/>
    </xf>
    <xf numFmtId="0" fontId="35" fillId="2" borderId="15" xfId="0" applyFont="1" applyFill="1" applyBorder="1" applyProtection="1">
      <protection hidden="1"/>
    </xf>
    <xf numFmtId="0" fontId="40" fillId="2" borderId="15" xfId="0" applyFont="1" applyFill="1" applyBorder="1" applyProtection="1">
      <protection hidden="1"/>
    </xf>
    <xf numFmtId="0" fontId="33" fillId="2" borderId="15" xfId="0" applyFont="1" applyFill="1" applyBorder="1" applyAlignment="1" applyProtection="1">
      <alignment horizontal="center"/>
      <protection hidden="1"/>
    </xf>
    <xf numFmtId="0" fontId="29" fillId="0" borderId="15" xfId="0" applyFont="1" applyBorder="1" applyProtection="1">
      <protection hidden="1"/>
    </xf>
    <xf numFmtId="0" fontId="41" fillId="0" borderId="15" xfId="0" applyFont="1" applyBorder="1" applyAlignment="1" applyProtection="1">
      <alignment wrapText="1"/>
      <protection hidden="1"/>
    </xf>
    <xf numFmtId="165" fontId="42" fillId="0" borderId="15" xfId="0" applyNumberFormat="1" applyFont="1" applyBorder="1" applyAlignment="1" applyProtection="1">
      <alignment horizontal="center" vertical="center" wrapText="1"/>
      <protection hidden="1"/>
    </xf>
    <xf numFmtId="165" fontId="29" fillId="0" borderId="16" xfId="0" applyNumberFormat="1" applyFont="1" applyFill="1" applyBorder="1" applyAlignment="1" applyProtection="1">
      <alignment horizontal="center" vertical="center" wrapText="1"/>
      <protection hidden="1"/>
    </xf>
    <xf numFmtId="165" fontId="2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43" fillId="0" borderId="15" xfId="0" applyFont="1" applyBorder="1" applyAlignment="1" applyProtection="1">
      <alignment horizontal="center" wrapText="1"/>
      <protection hidden="1"/>
    </xf>
    <xf numFmtId="0" fontId="0" fillId="0" borderId="0" xfId="0" applyAlignment="1">
      <alignment wrapText="1"/>
    </xf>
    <xf numFmtId="0" fontId="44" fillId="0" borderId="11" xfId="0" applyFont="1" applyFill="1" applyBorder="1" applyAlignment="1" applyProtection="1">
      <alignment horizontal="center"/>
      <protection hidden="1"/>
    </xf>
    <xf numFmtId="0" fontId="44" fillId="0" borderId="11" xfId="0" applyFont="1" applyFill="1" applyBorder="1" applyProtection="1">
      <protection hidden="1"/>
    </xf>
    <xf numFmtId="165" fontId="44" fillId="0" borderId="11" xfId="0" applyNumberFormat="1" applyFont="1" applyFill="1" applyBorder="1" applyProtection="1">
      <protection hidden="1"/>
    </xf>
    <xf numFmtId="165" fontId="44" fillId="0" borderId="13" xfId="0" applyNumberFormat="1" applyFont="1" applyFill="1" applyBorder="1" applyProtection="1">
      <protection hidden="1"/>
    </xf>
    <xf numFmtId="10" fontId="44" fillId="0" borderId="11" xfId="0" applyNumberFormat="1" applyFont="1" applyBorder="1" applyProtection="1">
      <protection hidden="1"/>
    </xf>
    <xf numFmtId="0" fontId="45" fillId="0" borderId="13" xfId="0" applyFont="1" applyFill="1" applyBorder="1" applyProtection="1">
      <protection hidden="1"/>
    </xf>
    <xf numFmtId="0" fontId="45" fillId="0" borderId="17" xfId="0" applyFont="1" applyFill="1" applyBorder="1" applyAlignment="1" applyProtection="1">
      <alignment horizontal="center"/>
      <protection hidden="1"/>
    </xf>
    <xf numFmtId="166" fontId="45" fillId="0" borderId="11" xfId="0" applyNumberFormat="1" applyFont="1" applyFill="1" applyBorder="1" applyProtection="1">
      <protection hidden="1"/>
    </xf>
    <xf numFmtId="166" fontId="45" fillId="0" borderId="13" xfId="0" applyNumberFormat="1" applyFont="1" applyFill="1" applyBorder="1" applyProtection="1">
      <protection hidden="1"/>
    </xf>
    <xf numFmtId="10" fontId="45" fillId="0" borderId="11" xfId="0" applyNumberFormat="1" applyFont="1" applyBorder="1" applyAlignment="1" applyProtection="1">
      <alignment horizontal="right"/>
      <protection hidden="1"/>
    </xf>
    <xf numFmtId="0" fontId="46" fillId="0" borderId="0" xfId="0" applyFont="1"/>
    <xf numFmtId="0" fontId="29" fillId="0" borderId="0" xfId="0" applyFont="1" applyProtection="1">
      <protection hidden="1"/>
    </xf>
    <xf numFmtId="165" fontId="29" fillId="0" borderId="0" xfId="0" applyNumberFormat="1" applyFont="1" applyProtection="1">
      <protection hidden="1"/>
    </xf>
    <xf numFmtId="0" fontId="47" fillId="0" borderId="0" xfId="0" applyFo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165" fontId="47" fillId="0" borderId="0" xfId="0" applyNumberFormat="1" applyFont="1" applyAlignment="1" applyProtection="1">
      <protection hidden="1"/>
    </xf>
    <xf numFmtId="10" fontId="47" fillId="0" borderId="0" xfId="0" applyNumberFormat="1" applyFont="1" applyAlignment="1" applyProtection="1">
      <protection hidden="1"/>
    </xf>
    <xf numFmtId="10" fontId="29" fillId="0" borderId="0" xfId="0" applyNumberFormat="1" applyFont="1" applyProtection="1">
      <protection hidden="1"/>
    </xf>
    <xf numFmtId="10" fontId="48" fillId="0" borderId="0" xfId="0" applyNumberFormat="1" applyFont="1" applyAlignment="1" applyProtection="1">
      <protection hidden="1"/>
    </xf>
    <xf numFmtId="10" fontId="29" fillId="0" borderId="0" xfId="0" applyNumberFormat="1" applyFont="1" applyAlignment="1" applyProtection="1">
      <protection hidden="1"/>
    </xf>
    <xf numFmtId="167" fontId="29" fillId="0" borderId="0" xfId="0" applyNumberFormat="1" applyFont="1" applyAlignment="1" applyProtection="1">
      <protection hidden="1"/>
    </xf>
    <xf numFmtId="9" fontId="29" fillId="0" borderId="0" xfId="2" applyFont="1" applyProtection="1">
      <protection hidden="1"/>
    </xf>
    <xf numFmtId="0" fontId="26" fillId="0" borderId="0" xfId="0" applyFont="1"/>
    <xf numFmtId="0" fontId="54" fillId="0" borderId="11" xfId="0" applyFont="1" applyFill="1" applyBorder="1" applyAlignment="1" applyProtection="1">
      <alignment horizontal="center" vertical="center"/>
      <protection locked="0"/>
    </xf>
    <xf numFmtId="0" fontId="56" fillId="0" borderId="11" xfId="0" applyFont="1" applyFill="1" applyBorder="1" applyAlignment="1" applyProtection="1">
      <alignment horizontal="center" vertical="center" wrapText="1"/>
      <protection locked="0"/>
    </xf>
    <xf numFmtId="0" fontId="57" fillId="0" borderId="11" xfId="0" applyFont="1" applyFill="1" applyBorder="1" applyAlignment="1" applyProtection="1">
      <alignment wrapText="1"/>
      <protection locked="0"/>
    </xf>
    <xf numFmtId="44" fontId="58" fillId="0" borderId="11" xfId="1" applyFont="1" applyFill="1" applyBorder="1" applyAlignment="1" applyProtection="1">
      <alignment horizontal="left"/>
      <protection locked="0"/>
    </xf>
    <xf numFmtId="44" fontId="57" fillId="0" borderId="11" xfId="1" applyFont="1" applyFill="1" applyBorder="1" applyAlignment="1" applyProtection="1">
      <alignment horizontal="left"/>
      <protection locked="0"/>
    </xf>
    <xf numFmtId="0" fontId="0" fillId="0" borderId="11" xfId="0" applyFill="1" applyBorder="1" applyAlignment="1">
      <alignment wrapText="1"/>
    </xf>
    <xf numFmtId="10" fontId="59" fillId="0" borderId="11" xfId="2" applyNumberFormat="1" applyFont="1" applyFill="1" applyBorder="1" applyAlignment="1">
      <alignment horizontal="center"/>
    </xf>
    <xf numFmtId="44" fontId="54" fillId="2" borderId="0" xfId="0" applyNumberFormat="1" applyFont="1" applyFill="1" applyAlignment="1">
      <alignment horizontal="center"/>
    </xf>
    <xf numFmtId="0" fontId="50" fillId="2" borderId="11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/>
    </xf>
    <xf numFmtId="0" fontId="53" fillId="4" borderId="11" xfId="0" applyFont="1" applyFill="1" applyBorder="1" applyAlignment="1">
      <alignment horizontal="center" vertical="center" wrapText="1"/>
    </xf>
    <xf numFmtId="44" fontId="62" fillId="11" borderId="11" xfId="1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/>
    </xf>
    <xf numFmtId="44" fontId="63" fillId="0" borderId="11" xfId="1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 vertical="center"/>
    </xf>
    <xf numFmtId="0" fontId="53" fillId="2" borderId="11" xfId="0" applyFont="1" applyFill="1" applyBorder="1" applyAlignment="1">
      <alignment horizontal="center" vertical="center"/>
    </xf>
    <xf numFmtId="44" fontId="57" fillId="12" borderId="11" xfId="1" applyFont="1" applyFill="1" applyBorder="1" applyAlignment="1" applyProtection="1">
      <alignment horizontal="left"/>
      <protection locked="0"/>
    </xf>
    <xf numFmtId="44" fontId="54" fillId="12" borderId="11" xfId="0" applyNumberFormat="1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 vertical="center"/>
    </xf>
    <xf numFmtId="0" fontId="53" fillId="5" borderId="11" xfId="0" applyFont="1" applyFill="1" applyBorder="1" applyAlignment="1">
      <alignment horizontal="center" vertical="center"/>
    </xf>
    <xf numFmtId="44" fontId="61" fillId="5" borderId="11" xfId="0" applyNumberFormat="1" applyFont="1" applyFill="1" applyBorder="1" applyAlignment="1">
      <alignment horizontal="center" vertical="center"/>
    </xf>
    <xf numFmtId="0" fontId="55" fillId="2" borderId="11" xfId="0" applyFont="1" applyFill="1" applyBorder="1" applyAlignment="1">
      <alignment horizontal="center" vertical="center"/>
    </xf>
    <xf numFmtId="0" fontId="26" fillId="2" borderId="0" xfId="0" applyFont="1" applyFill="1" applyBorder="1"/>
    <xf numFmtId="10" fontId="54" fillId="2" borderId="11" xfId="0" applyNumberFormat="1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0" fillId="14" borderId="0" xfId="0" applyFill="1"/>
    <xf numFmtId="0" fontId="0" fillId="15" borderId="20" xfId="0" applyFill="1" applyBorder="1"/>
    <xf numFmtId="0" fontId="65" fillId="16" borderId="3" xfId="0" applyFont="1" applyFill="1" applyBorder="1" applyAlignment="1" applyProtection="1">
      <alignment horizontal="right"/>
      <protection locked="0"/>
    </xf>
    <xf numFmtId="0" fontId="29" fillId="0" borderId="0" xfId="0" applyFont="1" applyFill="1" applyBorder="1" applyProtection="1">
      <protection locked="0"/>
    </xf>
    <xf numFmtId="168" fontId="29" fillId="0" borderId="0" xfId="0" applyNumberFormat="1" applyFont="1" applyFill="1" applyBorder="1" applyAlignment="1" applyProtection="1">
      <alignment horizontal="left"/>
      <protection locked="0"/>
    </xf>
    <xf numFmtId="0" fontId="65" fillId="0" borderId="0" xfId="0" applyFont="1" applyFill="1" applyBorder="1" applyAlignment="1" applyProtection="1">
      <alignment horizontal="left"/>
      <protection locked="0"/>
    </xf>
    <xf numFmtId="0" fontId="0" fillId="15" borderId="0" xfId="0" applyFill="1" applyBorder="1"/>
    <xf numFmtId="0" fontId="65" fillId="16" borderId="0" xfId="0" applyFont="1" applyFill="1" applyBorder="1" applyAlignment="1" applyProtection="1">
      <alignment horizontal="right"/>
      <protection locked="0"/>
    </xf>
    <xf numFmtId="0" fontId="65" fillId="0" borderId="4" xfId="0" applyFont="1" applyFill="1" applyBorder="1" applyAlignment="1" applyProtection="1">
      <alignment horizontal="left"/>
      <protection locked="0"/>
    </xf>
    <xf numFmtId="0" fontId="29" fillId="0" borderId="0" xfId="0" applyFont="1" applyFill="1" applyBorder="1" applyProtection="1">
      <protection hidden="1"/>
    </xf>
    <xf numFmtId="168" fontId="65" fillId="0" borderId="0" xfId="0" applyNumberFormat="1" applyFont="1" applyFill="1" applyBorder="1" applyAlignment="1" applyProtection="1">
      <alignment horizontal="left"/>
      <protection locked="0"/>
    </xf>
    <xf numFmtId="0" fontId="65" fillId="0" borderId="0" xfId="0" applyFont="1" applyFill="1" applyBorder="1" applyAlignment="1" applyProtection="1">
      <alignment horizontal="left"/>
      <protection hidden="1"/>
    </xf>
    <xf numFmtId="0" fontId="65" fillId="0" borderId="4" xfId="0" applyFont="1" applyFill="1" applyBorder="1" applyAlignment="1" applyProtection="1">
      <alignment horizontal="left"/>
      <protection hidden="1"/>
    </xf>
    <xf numFmtId="0" fontId="65" fillId="16" borderId="3" xfId="0" applyFont="1" applyFill="1" applyBorder="1" applyAlignment="1" applyProtection="1">
      <alignment horizontal="right"/>
      <protection hidden="1"/>
    </xf>
    <xf numFmtId="168" fontId="29" fillId="0" borderId="0" xfId="0" applyNumberFormat="1" applyFont="1" applyFill="1" applyBorder="1" applyAlignment="1" applyProtection="1">
      <alignment horizontal="left"/>
      <protection hidden="1"/>
    </xf>
    <xf numFmtId="0" fontId="65" fillId="16" borderId="0" xfId="0" applyFont="1" applyFill="1" applyBorder="1" applyAlignment="1" applyProtection="1">
      <alignment horizontal="right"/>
      <protection hidden="1"/>
    </xf>
    <xf numFmtId="168" fontId="66" fillId="0" borderId="0" xfId="0" applyNumberFormat="1" applyFont="1" applyFill="1" applyBorder="1" applyAlignment="1" applyProtection="1">
      <alignment horizontal="left"/>
      <protection hidden="1"/>
    </xf>
    <xf numFmtId="0" fontId="65" fillId="5" borderId="3" xfId="0" applyFont="1" applyFill="1" applyBorder="1" applyAlignment="1" applyProtection="1">
      <alignment horizontal="right"/>
      <protection hidden="1"/>
    </xf>
    <xf numFmtId="0" fontId="65" fillId="5" borderId="0" xfId="0" applyFont="1" applyFill="1" applyBorder="1" applyAlignment="1" applyProtection="1">
      <alignment horizontal="right"/>
      <protection hidden="1"/>
    </xf>
    <xf numFmtId="0" fontId="65" fillId="5" borderId="3" xfId="0" applyFont="1" applyFill="1" applyBorder="1" applyAlignment="1" applyProtection="1">
      <alignment horizontal="right"/>
      <protection locked="0"/>
    </xf>
    <xf numFmtId="168" fontId="66" fillId="0" borderId="0" xfId="0" applyNumberFormat="1" applyFont="1" applyFill="1" applyBorder="1" applyAlignment="1" applyProtection="1">
      <alignment horizontal="left"/>
      <protection locked="0"/>
    </xf>
    <xf numFmtId="0" fontId="65" fillId="5" borderId="0" xfId="0" applyFont="1" applyFill="1" applyBorder="1" applyAlignment="1" applyProtection="1">
      <alignment horizontal="right"/>
      <protection locked="0"/>
    </xf>
    <xf numFmtId="0" fontId="65" fillId="13" borderId="3" xfId="0" applyFont="1" applyFill="1" applyBorder="1" applyAlignment="1" applyProtection="1">
      <alignment horizontal="right"/>
      <protection locked="0"/>
    </xf>
    <xf numFmtId="0" fontId="65" fillId="13" borderId="0" xfId="0" applyFont="1" applyFill="1" applyBorder="1" applyAlignment="1" applyProtection="1">
      <alignment horizontal="right"/>
      <protection locked="0"/>
    </xf>
    <xf numFmtId="0" fontId="65" fillId="0" borderId="3" xfId="0" applyFont="1" applyBorder="1" applyProtection="1">
      <protection hidden="1"/>
    </xf>
    <xf numFmtId="0" fontId="29" fillId="0" borderId="0" xfId="0" applyFont="1" applyBorder="1" applyProtection="1">
      <protection hidden="1"/>
    </xf>
    <xf numFmtId="168" fontId="29" fillId="0" borderId="0" xfId="0" applyNumberFormat="1" applyFont="1" applyBorder="1" applyAlignment="1" applyProtection="1">
      <alignment horizontal="left"/>
      <protection hidden="1"/>
    </xf>
    <xf numFmtId="0" fontId="65" fillId="0" borderId="0" xfId="0" applyFont="1" applyBorder="1" applyProtection="1">
      <protection hidden="1"/>
    </xf>
    <xf numFmtId="0" fontId="65" fillId="0" borderId="4" xfId="0" applyFont="1" applyBorder="1" applyProtection="1">
      <protection hidden="1"/>
    </xf>
    <xf numFmtId="0" fontId="65" fillId="0" borderId="3" xfId="0" applyFont="1" applyFill="1" applyBorder="1" applyProtection="1">
      <protection locked="0"/>
    </xf>
    <xf numFmtId="0" fontId="65" fillId="0" borderId="0" xfId="0" applyFont="1" applyFill="1" applyBorder="1" applyProtection="1">
      <protection locked="0"/>
    </xf>
    <xf numFmtId="0" fontId="65" fillId="0" borderId="4" xfId="0" applyFont="1" applyFill="1" applyBorder="1" applyProtection="1">
      <protection locked="0"/>
    </xf>
    <xf numFmtId="0" fontId="0" fillId="0" borderId="5" xfId="0" applyBorder="1"/>
    <xf numFmtId="0" fontId="0" fillId="0" borderId="21" xfId="0" applyBorder="1"/>
    <xf numFmtId="0" fontId="0" fillId="0" borderId="6" xfId="0" applyBorder="1"/>
    <xf numFmtId="0" fontId="69" fillId="17" borderId="0" xfId="0" applyFont="1" applyFill="1" applyBorder="1" applyAlignment="1">
      <alignment horizontal="right"/>
    </xf>
    <xf numFmtId="0" fontId="69" fillId="5" borderId="0" xfId="0" applyFont="1" applyFill="1" applyBorder="1" applyAlignment="1">
      <alignment horizontal="right"/>
    </xf>
    <xf numFmtId="0" fontId="72" fillId="18" borderId="0" xfId="0" applyFont="1" applyFill="1" applyBorder="1" applyAlignment="1">
      <alignment horizontal="right"/>
    </xf>
    <xf numFmtId="0" fontId="69" fillId="18" borderId="0" xfId="0" applyFont="1" applyFill="1" applyBorder="1" applyAlignment="1">
      <alignment horizontal="right"/>
    </xf>
    <xf numFmtId="0" fontId="70" fillId="5" borderId="0" xfId="0" applyFont="1" applyFill="1" applyBorder="1" applyAlignment="1">
      <alignment horizontal="right"/>
    </xf>
    <xf numFmtId="0" fontId="70" fillId="14" borderId="0" xfId="0" applyFont="1" applyFill="1" applyBorder="1" applyAlignment="1">
      <alignment horizontal="right"/>
    </xf>
    <xf numFmtId="0" fontId="70" fillId="14" borderId="0" xfId="0" applyFont="1" applyFill="1" applyBorder="1"/>
    <xf numFmtId="0" fontId="69" fillId="14" borderId="0" xfId="0" applyFont="1" applyFill="1" applyBorder="1" applyAlignment="1">
      <alignment horizontal="right"/>
    </xf>
    <xf numFmtId="0" fontId="71" fillId="14" borderId="0" xfId="0" applyFont="1" applyFill="1" applyBorder="1"/>
    <xf numFmtId="0" fontId="0" fillId="19" borderId="0" xfId="0" applyFill="1"/>
    <xf numFmtId="0" fontId="71" fillId="19" borderId="0" xfId="0" applyFont="1" applyFill="1" applyBorder="1" applyAlignment="1">
      <alignment horizontal="left"/>
    </xf>
    <xf numFmtId="0" fontId="71" fillId="19" borderId="0" xfId="0" applyFont="1" applyFill="1" applyBorder="1"/>
    <xf numFmtId="0" fontId="69" fillId="20" borderId="0" xfId="0" applyFont="1" applyFill="1" applyBorder="1" applyAlignment="1">
      <alignment horizontal="right"/>
    </xf>
    <xf numFmtId="0" fontId="70" fillId="20" borderId="0" xfId="0" applyFont="1" applyFill="1" applyBorder="1"/>
    <xf numFmtId="0" fontId="0" fillId="20" borderId="0" xfId="0" applyFill="1"/>
    <xf numFmtId="0" fontId="73" fillId="21" borderId="0" xfId="0" applyFont="1" applyFill="1" applyBorder="1" applyAlignment="1">
      <alignment horizontal="right"/>
    </xf>
    <xf numFmtId="0" fontId="73" fillId="21" borderId="0" xfId="0" applyFont="1" applyFill="1" applyBorder="1"/>
    <xf numFmtId="0" fontId="0" fillId="21" borderId="0" xfId="0" applyFill="1"/>
    <xf numFmtId="0" fontId="71" fillId="21" borderId="0" xfId="0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24" fillId="2" borderId="0" xfId="1" applyNumberFormat="1" applyFont="1" applyFill="1" applyAlignment="1">
      <alignment horizontal="center"/>
    </xf>
    <xf numFmtId="10" fontId="76" fillId="2" borderId="0" xfId="2" applyNumberFormat="1" applyFont="1" applyFill="1" applyAlignment="1">
      <alignment horizontal="center" vertical="center"/>
    </xf>
    <xf numFmtId="0" fontId="75" fillId="2" borderId="0" xfId="0" applyFont="1" applyFill="1" applyAlignment="1">
      <alignment horizontal="center"/>
    </xf>
    <xf numFmtId="0" fontId="49" fillId="2" borderId="0" xfId="0" applyFont="1" applyFill="1" applyBorder="1" applyAlignment="1">
      <alignment horizontal="center"/>
    </xf>
    <xf numFmtId="0" fontId="81" fillId="0" borderId="0" xfId="3"/>
    <xf numFmtId="0" fontId="47" fillId="5" borderId="22" xfId="3" applyFont="1" applyFill="1" applyBorder="1" applyAlignment="1">
      <alignment horizontal="center" vertical="top" wrapText="1"/>
    </xf>
    <xf numFmtId="0" fontId="72" fillId="22" borderId="22" xfId="3" applyFont="1" applyFill="1" applyBorder="1" applyAlignment="1">
      <alignment horizontal="center" wrapText="1"/>
    </xf>
    <xf numFmtId="0" fontId="65" fillId="22" borderId="22" xfId="3" applyFont="1" applyFill="1" applyBorder="1" applyAlignment="1">
      <alignment horizontal="center" wrapText="1"/>
    </xf>
    <xf numFmtId="0" fontId="83" fillId="23" borderId="22" xfId="3" applyFont="1" applyFill="1" applyBorder="1" applyAlignment="1">
      <alignment horizontal="center"/>
    </xf>
    <xf numFmtId="0" fontId="83" fillId="24" borderId="22" xfId="3" applyFont="1" applyFill="1" applyBorder="1" applyAlignment="1">
      <alignment horizontal="center"/>
    </xf>
    <xf numFmtId="0" fontId="83" fillId="25" borderId="22" xfId="3" applyFont="1" applyFill="1" applyBorder="1" applyAlignment="1">
      <alignment horizontal="center"/>
    </xf>
    <xf numFmtId="0" fontId="72" fillId="23" borderId="22" xfId="3" applyFont="1" applyFill="1" applyBorder="1" applyAlignment="1">
      <alignment horizontal="center"/>
    </xf>
    <xf numFmtId="0" fontId="83" fillId="26" borderId="22" xfId="3" applyFont="1" applyFill="1" applyBorder="1" applyAlignment="1">
      <alignment horizontal="center"/>
    </xf>
    <xf numFmtId="0" fontId="83" fillId="22" borderId="22" xfId="3" applyFont="1" applyFill="1" applyBorder="1" applyAlignment="1">
      <alignment horizontal="center"/>
    </xf>
    <xf numFmtId="0" fontId="47" fillId="5" borderId="23" xfId="3" applyFont="1" applyFill="1" applyBorder="1" applyAlignment="1">
      <alignment horizontal="center" vertical="top" wrapText="1"/>
    </xf>
    <xf numFmtId="0" fontId="65" fillId="22" borderId="23" xfId="3" applyFont="1" applyFill="1" applyBorder="1" applyAlignment="1">
      <alignment horizontal="center" wrapText="1"/>
    </xf>
    <xf numFmtId="0" fontId="65" fillId="22" borderId="23" xfId="3" applyFont="1" applyFill="1" applyBorder="1" applyAlignment="1">
      <alignment horizontal="center" vertical="top" wrapText="1"/>
    </xf>
    <xf numFmtId="0" fontId="83" fillId="23" borderId="23" xfId="3" applyFont="1" applyFill="1" applyBorder="1" applyAlignment="1">
      <alignment horizontal="center"/>
    </xf>
    <xf numFmtId="0" fontId="83" fillId="24" borderId="23" xfId="3" applyFont="1" applyFill="1" applyBorder="1" applyAlignment="1">
      <alignment horizontal="center"/>
    </xf>
    <xf numFmtId="0" fontId="83" fillId="25" borderId="23" xfId="3" applyFont="1" applyFill="1" applyBorder="1" applyAlignment="1">
      <alignment horizontal="center"/>
    </xf>
    <xf numFmtId="49" fontId="72" fillId="5" borderId="7" xfId="3" applyNumberFormat="1" applyFont="1" applyFill="1" applyBorder="1" applyAlignment="1">
      <alignment horizontal="center"/>
    </xf>
    <xf numFmtId="49" fontId="72" fillId="27" borderId="23" xfId="3" applyNumberFormat="1" applyFont="1" applyFill="1" applyBorder="1" applyAlignment="1">
      <alignment horizontal="center"/>
    </xf>
    <xf numFmtId="0" fontId="83" fillId="26" borderId="23" xfId="3" applyFont="1" applyFill="1" applyBorder="1" applyAlignment="1">
      <alignment horizontal="center"/>
    </xf>
    <xf numFmtId="0" fontId="83" fillId="23" borderId="23" xfId="3" applyFont="1" applyFill="1" applyBorder="1" applyAlignment="1">
      <alignment horizontal="center" vertical="top"/>
    </xf>
    <xf numFmtId="0" fontId="83" fillId="22" borderId="23" xfId="3" applyFont="1" applyFill="1" applyBorder="1" applyAlignment="1">
      <alignment horizontal="center"/>
    </xf>
    <xf numFmtId="0" fontId="84" fillId="0" borderId="0" xfId="3" applyFont="1" applyFill="1" applyAlignment="1">
      <alignment horizontal="center" wrapText="1"/>
    </xf>
    <xf numFmtId="173" fontId="84" fillId="2" borderId="11" xfId="3" applyNumberFormat="1" applyFont="1" applyFill="1" applyBorder="1" applyAlignment="1">
      <alignment horizontal="center"/>
    </xf>
    <xf numFmtId="0" fontId="72" fillId="0" borderId="0" xfId="3" applyFont="1" applyAlignment="1">
      <alignment vertical="center"/>
    </xf>
    <xf numFmtId="0" fontId="81" fillId="0" borderId="0" xfId="3" applyAlignment="1">
      <alignment horizontal="center"/>
    </xf>
    <xf numFmtId="0" fontId="29" fillId="0" borderId="0" xfId="3" applyFont="1" applyFill="1" applyProtection="1">
      <protection locked="0"/>
    </xf>
    <xf numFmtId="0" fontId="87" fillId="0" borderId="0" xfId="3" applyFont="1" applyFill="1" applyProtection="1">
      <protection locked="0"/>
    </xf>
    <xf numFmtId="168" fontId="29" fillId="0" borderId="0" xfId="3" applyNumberFormat="1" applyFont="1" applyFill="1" applyAlignment="1" applyProtection="1">
      <alignment horizontal="left"/>
      <protection locked="0"/>
    </xf>
    <xf numFmtId="0" fontId="46" fillId="0" borderId="0" xfId="3" applyFont="1"/>
    <xf numFmtId="0" fontId="66" fillId="23" borderId="7" xfId="3" applyFont="1" applyFill="1" applyBorder="1" applyAlignment="1">
      <alignment horizontal="center"/>
    </xf>
    <xf numFmtId="0" fontId="77" fillId="2" borderId="0" xfId="0" applyFont="1" applyFill="1" applyAlignment="1">
      <alignment horizontal="right" vertical="center" wrapText="1"/>
    </xf>
    <xf numFmtId="44" fontId="78" fillId="2" borderId="11" xfId="1" applyFont="1" applyFill="1" applyBorder="1" applyAlignment="1" applyProtection="1">
      <alignment horizontal="left"/>
      <protection locked="0"/>
    </xf>
    <xf numFmtId="44" fontId="74" fillId="2" borderId="11" xfId="1" applyFont="1" applyFill="1" applyBorder="1" applyAlignment="1" applyProtection="1">
      <alignment horizontal="left"/>
      <protection locked="0"/>
    </xf>
    <xf numFmtId="44" fontId="61" fillId="2" borderId="11" xfId="0" applyNumberFormat="1" applyFont="1" applyFill="1" applyBorder="1" applyAlignment="1">
      <alignment horizontal="center" vertical="center"/>
    </xf>
    <xf numFmtId="0" fontId="81" fillId="2" borderId="25" xfId="3" applyFill="1" applyBorder="1" applyAlignment="1">
      <alignment horizontal="center"/>
    </xf>
    <xf numFmtId="0" fontId="84" fillId="2" borderId="11" xfId="3" applyFont="1" applyFill="1" applyBorder="1" applyAlignment="1">
      <alignment horizontal="center"/>
    </xf>
    <xf numFmtId="0" fontId="84" fillId="2" borderId="11" xfId="3" applyFont="1" applyFill="1" applyBorder="1" applyAlignment="1">
      <alignment wrapText="1"/>
    </xf>
    <xf numFmtId="169" fontId="84" fillId="2" borderId="11" xfId="3" applyNumberFormat="1" applyFont="1" applyFill="1" applyBorder="1" applyAlignment="1">
      <alignment wrapText="1"/>
    </xf>
    <xf numFmtId="170" fontId="84" fillId="2" borderId="11" xfId="3" applyNumberFormat="1" applyFont="1" applyFill="1" applyBorder="1" applyAlignment="1">
      <alignment horizontal="center"/>
    </xf>
    <xf numFmtId="172" fontId="46" fillId="2" borderId="11" xfId="3" applyNumberFormat="1" applyFont="1" applyFill="1" applyBorder="1" applyAlignment="1">
      <alignment horizontal="center"/>
    </xf>
    <xf numFmtId="172" fontId="84" fillId="2" borderId="11" xfId="3" applyNumberFormat="1" applyFont="1" applyFill="1" applyBorder="1" applyAlignment="1">
      <alignment horizontal="center"/>
    </xf>
    <xf numFmtId="0" fontId="84" fillId="2" borderId="11" xfId="3" applyFont="1" applyFill="1" applyBorder="1" applyAlignment="1">
      <alignment horizontal="center" wrapText="1"/>
    </xf>
    <xf numFmtId="0" fontId="84" fillId="2" borderId="0" xfId="3" applyFont="1" applyFill="1" applyBorder="1" applyAlignment="1">
      <alignment horizontal="center"/>
    </xf>
    <xf numFmtId="0" fontId="85" fillId="2" borderId="0" xfId="3" applyFont="1" applyFill="1" applyBorder="1" applyProtection="1">
      <protection locked="0"/>
    </xf>
    <xf numFmtId="0" fontId="86" fillId="2" borderId="0" xfId="3" applyFont="1" applyFill="1" applyBorder="1" applyProtection="1">
      <protection locked="0"/>
    </xf>
    <xf numFmtId="0" fontId="81" fillId="2" borderId="0" xfId="3" applyFill="1" applyBorder="1"/>
    <xf numFmtId="0" fontId="84" fillId="2" borderId="0" xfId="3" applyFont="1" applyFill="1" applyBorder="1" applyAlignment="1">
      <alignment wrapText="1"/>
    </xf>
    <xf numFmtId="0" fontId="29" fillId="2" borderId="11" xfId="3" applyFont="1" applyFill="1" applyBorder="1" applyAlignment="1" applyProtection="1">
      <alignment wrapText="1"/>
      <protection locked="0"/>
    </xf>
    <xf numFmtId="0" fontId="29" fillId="2" borderId="15" xfId="3" applyFont="1" applyFill="1" applyBorder="1" applyAlignment="1" applyProtection="1">
      <alignment wrapText="1"/>
      <protection locked="0"/>
    </xf>
    <xf numFmtId="0" fontId="29" fillId="2" borderId="11" xfId="3" applyFont="1" applyFill="1" applyBorder="1" applyProtection="1">
      <protection locked="0"/>
    </xf>
    <xf numFmtId="0" fontId="84" fillId="2" borderId="14" xfId="3" applyFont="1" applyFill="1" applyBorder="1" applyAlignment="1">
      <alignment horizontal="center"/>
    </xf>
    <xf numFmtId="0" fontId="29" fillId="2" borderId="0" xfId="3" applyFont="1" applyFill="1" applyBorder="1" applyAlignment="1" applyProtection="1">
      <alignment wrapText="1"/>
      <protection locked="0"/>
    </xf>
    <xf numFmtId="169" fontId="84" fillId="2" borderId="14" xfId="3" applyNumberFormat="1" applyFont="1" applyFill="1" applyBorder="1" applyAlignment="1">
      <alignment wrapText="1"/>
    </xf>
    <xf numFmtId="170" fontId="84" fillId="2" borderId="14" xfId="3" applyNumberFormat="1" applyFont="1" applyFill="1" applyBorder="1" applyAlignment="1">
      <alignment horizontal="center"/>
    </xf>
    <xf numFmtId="172" fontId="46" fillId="2" borderId="14" xfId="3" applyNumberFormat="1" applyFont="1" applyFill="1" applyBorder="1" applyAlignment="1">
      <alignment horizontal="center"/>
    </xf>
    <xf numFmtId="0" fontId="29" fillId="2" borderId="14" xfId="3" applyFont="1" applyFill="1" applyBorder="1" applyProtection="1">
      <protection locked="0"/>
    </xf>
    <xf numFmtId="0" fontId="84" fillId="2" borderId="14" xfId="3" applyFont="1" applyFill="1" applyBorder="1" applyAlignment="1">
      <alignment horizontal="center" wrapText="1"/>
    </xf>
    <xf numFmtId="173" fontId="84" fillId="2" borderId="14" xfId="3" applyNumberFormat="1" applyFont="1" applyFill="1" applyBorder="1" applyAlignment="1">
      <alignment horizontal="center"/>
    </xf>
    <xf numFmtId="0" fontId="72" fillId="2" borderId="7" xfId="3" applyFont="1" applyFill="1" applyBorder="1" applyAlignment="1">
      <alignment horizontal="center" vertical="center"/>
    </xf>
    <xf numFmtId="0" fontId="72" fillId="2" borderId="7" xfId="3" applyFont="1" applyFill="1" applyBorder="1" applyAlignment="1">
      <alignment horizontal="center" vertical="center" wrapText="1"/>
    </xf>
    <xf numFmtId="169" fontId="72" fillId="2" borderId="7" xfId="3" applyNumberFormat="1" applyFont="1" applyFill="1" applyBorder="1" applyAlignment="1">
      <alignment vertical="center" wrapText="1"/>
    </xf>
    <xf numFmtId="170" fontId="72" fillId="2" borderId="7" xfId="3" applyNumberFormat="1" applyFont="1" applyFill="1" applyBorder="1" applyAlignment="1">
      <alignment horizontal="center" vertical="center"/>
    </xf>
    <xf numFmtId="172" fontId="72" fillId="2" borderId="7" xfId="3" applyNumberFormat="1" applyFont="1" applyFill="1" applyBorder="1" applyAlignment="1">
      <alignment horizontal="center" vertical="center"/>
    </xf>
    <xf numFmtId="0" fontId="72" fillId="2" borderId="0" xfId="3" applyFont="1" applyFill="1" applyBorder="1" applyAlignment="1">
      <alignment horizontal="center" vertical="center"/>
    </xf>
    <xf numFmtId="0" fontId="81" fillId="2" borderId="0" xfId="3" applyFill="1" applyAlignment="1">
      <alignment horizontal="center"/>
    </xf>
    <xf numFmtId="0" fontId="81" fillId="2" borderId="0" xfId="3" applyFill="1"/>
    <xf numFmtId="0" fontId="29" fillId="2" borderId="0" xfId="3" applyFont="1" applyFill="1" applyProtection="1">
      <protection locked="0"/>
    </xf>
    <xf numFmtId="0" fontId="87" fillId="2" borderId="0" xfId="3" applyFont="1" applyFill="1" applyProtection="1">
      <protection locked="0"/>
    </xf>
    <xf numFmtId="168" fontId="29" fillId="2" borderId="0" xfId="3" applyNumberFormat="1" applyFont="1" applyFill="1" applyAlignment="1" applyProtection="1">
      <alignment horizontal="left"/>
      <protection locked="0"/>
    </xf>
    <xf numFmtId="171" fontId="84" fillId="2" borderId="26" xfId="3" applyNumberFormat="1" applyFont="1" applyFill="1" applyBorder="1" applyAlignment="1">
      <alignment horizontal="center"/>
    </xf>
    <xf numFmtId="171" fontId="84" fillId="2" borderId="27" xfId="3" applyNumberFormat="1" applyFont="1" applyFill="1" applyBorder="1" applyAlignment="1">
      <alignment horizontal="center"/>
    </xf>
    <xf numFmtId="0" fontId="52" fillId="2" borderId="11" xfId="0" applyFont="1" applyFill="1" applyBorder="1" applyAlignment="1">
      <alignment horizontal="center" vertical="center"/>
    </xf>
    <xf numFmtId="0" fontId="53" fillId="2" borderId="11" xfId="0" applyFont="1" applyFill="1" applyBorder="1" applyAlignment="1">
      <alignment horizontal="center" vertical="center" wrapText="1"/>
    </xf>
    <xf numFmtId="0" fontId="54" fillId="2" borderId="11" xfId="0" applyFont="1" applyFill="1" applyBorder="1" applyAlignment="1" applyProtection="1">
      <alignment horizontal="center" vertical="center"/>
      <protection locked="0"/>
    </xf>
    <xf numFmtId="0" fontId="56" fillId="2" borderId="11" xfId="0" applyFont="1" applyFill="1" applyBorder="1" applyAlignment="1" applyProtection="1">
      <alignment horizontal="center" vertical="center" wrapText="1"/>
      <protection locked="0"/>
    </xf>
    <xf numFmtId="0" fontId="57" fillId="2" borderId="11" xfId="0" applyFont="1" applyFill="1" applyBorder="1" applyAlignment="1" applyProtection="1">
      <alignment wrapText="1"/>
      <protection locked="0"/>
    </xf>
    <xf numFmtId="44" fontId="58" fillId="2" borderId="11" xfId="1" applyFont="1" applyFill="1" applyBorder="1" applyAlignment="1" applyProtection="1">
      <alignment horizontal="left"/>
      <protection locked="0"/>
    </xf>
    <xf numFmtId="44" fontId="57" fillId="2" borderId="11" xfId="1" applyFont="1" applyFill="1" applyBorder="1" applyAlignment="1" applyProtection="1">
      <alignment horizontal="left"/>
      <protection locked="0"/>
    </xf>
    <xf numFmtId="44" fontId="62" fillId="2" borderId="11" xfId="1" applyFont="1" applyFill="1" applyBorder="1" applyAlignment="1">
      <alignment horizontal="center" vertical="center" wrapText="1"/>
    </xf>
    <xf numFmtId="10" fontId="59" fillId="2" borderId="11" xfId="2" applyNumberFormat="1" applyFont="1" applyFill="1" applyBorder="1" applyAlignment="1">
      <alignment horizontal="center"/>
    </xf>
    <xf numFmtId="44" fontId="63" fillId="2" borderId="11" xfId="1" applyFont="1" applyFill="1" applyBorder="1" applyAlignment="1">
      <alignment horizontal="center"/>
    </xf>
    <xf numFmtId="0" fontId="79" fillId="2" borderId="11" xfId="0" applyFont="1" applyFill="1" applyBorder="1" applyAlignment="1">
      <alignment wrapText="1"/>
    </xf>
    <xf numFmtId="0" fontId="50" fillId="2" borderId="28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 wrapText="1"/>
    </xf>
    <xf numFmtId="0" fontId="50" fillId="2" borderId="28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/>
    </xf>
    <xf numFmtId="0" fontId="50" fillId="2" borderId="15" xfId="0" applyFont="1" applyFill="1" applyBorder="1" applyAlignment="1">
      <alignment horizontal="center" vertical="center"/>
    </xf>
    <xf numFmtId="0" fontId="50" fillId="2" borderId="15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/>
    </xf>
    <xf numFmtId="10" fontId="80" fillId="0" borderId="11" xfId="2" applyNumberFormat="1" applyFont="1" applyFill="1" applyBorder="1" applyAlignment="1">
      <alignment horizontal="center"/>
    </xf>
    <xf numFmtId="44" fontId="69" fillId="0" borderId="11" xfId="1" applyFont="1" applyFill="1" applyBorder="1" applyAlignment="1">
      <alignment horizontal="center"/>
    </xf>
    <xf numFmtId="44" fontId="54" fillId="0" borderId="11" xfId="1" applyFont="1" applyFill="1" applyBorder="1" applyAlignment="1" applyProtection="1">
      <alignment horizontal="left"/>
      <protection locked="0"/>
    </xf>
    <xf numFmtId="44" fontId="54" fillId="0" borderId="15" xfId="1" applyFont="1" applyFill="1" applyBorder="1" applyAlignment="1" applyProtection="1">
      <alignment horizontal="left"/>
      <protection locked="0"/>
    </xf>
    <xf numFmtId="0" fontId="26" fillId="2" borderId="28" xfId="0" applyFont="1" applyFill="1" applyBorder="1" applyAlignment="1">
      <alignment horizontal="center" vertical="center"/>
    </xf>
    <xf numFmtId="0" fontId="54" fillId="2" borderId="28" xfId="0" applyFont="1" applyFill="1" applyBorder="1" applyAlignment="1">
      <alignment horizontal="center" vertical="center"/>
    </xf>
    <xf numFmtId="14" fontId="26" fillId="2" borderId="0" xfId="0" applyNumberFormat="1" applyFont="1" applyFill="1"/>
    <xf numFmtId="0" fontId="55" fillId="2" borderId="11" xfId="0" applyFont="1" applyFill="1" applyBorder="1" applyAlignment="1">
      <alignment horizontal="left" vertical="center"/>
    </xf>
    <xf numFmtId="0" fontId="49" fillId="2" borderId="11" xfId="0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3" fillId="0" borderId="28" xfId="0" applyFont="1" applyFill="1" applyBorder="1" applyAlignment="1">
      <alignment horizontal="center" vertical="center" wrapText="1"/>
    </xf>
    <xf numFmtId="44" fontId="23" fillId="0" borderId="15" xfId="1" applyFont="1" applyFill="1" applyBorder="1" applyAlignment="1">
      <alignment horizontal="center" vertical="center" wrapText="1"/>
    </xf>
    <xf numFmtId="44" fontId="54" fillId="0" borderId="28" xfId="0" applyNumberFormat="1" applyFont="1" applyFill="1" applyBorder="1" applyAlignment="1">
      <alignment horizontal="center" vertical="center"/>
    </xf>
    <xf numFmtId="9" fontId="54" fillId="0" borderId="28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4" fontId="17" fillId="8" borderId="0" xfId="1" applyFont="1" applyFill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44" fontId="21" fillId="6" borderId="3" xfId="1" applyFont="1" applyFill="1" applyBorder="1" applyAlignment="1">
      <alignment horizontal="center" vertical="center"/>
    </xf>
    <xf numFmtId="44" fontId="21" fillId="6" borderId="4" xfId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44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5" fillId="5" borderId="1" xfId="0" applyFont="1" applyFill="1" applyBorder="1" applyAlignment="1">
      <alignment horizontal="center"/>
    </xf>
    <xf numFmtId="0" fontId="55" fillId="5" borderId="20" xfId="0" applyFont="1" applyFill="1" applyBorder="1" applyAlignment="1">
      <alignment horizontal="center"/>
    </xf>
    <xf numFmtId="0" fontId="55" fillId="10" borderId="20" xfId="0" applyFont="1" applyFill="1" applyBorder="1" applyAlignment="1">
      <alignment horizontal="center"/>
    </xf>
    <xf numFmtId="0" fontId="55" fillId="10" borderId="2" xfId="0" applyFont="1" applyFill="1" applyBorder="1" applyAlignment="1">
      <alignment horizontal="center"/>
    </xf>
    <xf numFmtId="165" fontId="36" fillId="2" borderId="14" xfId="0" applyNumberFormat="1" applyFont="1" applyFill="1" applyBorder="1" applyAlignment="1" applyProtection="1">
      <alignment horizontal="center" vertical="center" wrapText="1"/>
      <protection hidden="1"/>
    </xf>
    <xf numFmtId="165" fontId="36" fillId="2" borderId="15" xfId="0" applyNumberFormat="1" applyFont="1" applyFill="1" applyBorder="1" applyAlignment="1" applyProtection="1">
      <alignment horizontal="center" vertical="center" wrapText="1"/>
      <protection hidden="1"/>
    </xf>
    <xf numFmtId="165" fontId="37" fillId="2" borderId="14" xfId="0" applyNumberFormat="1" applyFont="1" applyFill="1" applyBorder="1" applyAlignment="1" applyProtection="1">
      <alignment horizontal="center" vertical="center" wrapText="1"/>
      <protection hidden="1"/>
    </xf>
    <xf numFmtId="165" fontId="37" fillId="2" borderId="15" xfId="0" applyNumberFormat="1" applyFont="1" applyFill="1" applyBorder="1" applyAlignment="1" applyProtection="1">
      <alignment horizontal="center" vertical="center" wrapText="1"/>
      <protection hidden="1"/>
    </xf>
    <xf numFmtId="165" fontId="38" fillId="2" borderId="14" xfId="0" applyNumberFormat="1" applyFont="1" applyFill="1" applyBorder="1" applyAlignment="1" applyProtection="1">
      <alignment horizontal="center" vertical="center" wrapText="1"/>
      <protection hidden="1"/>
    </xf>
    <xf numFmtId="165" fontId="38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164" fontId="30" fillId="0" borderId="0" xfId="0" applyNumberFormat="1" applyFont="1" applyAlignment="1" applyProtection="1">
      <alignment horizontal="center"/>
    </xf>
    <xf numFmtId="164" fontId="31" fillId="0" borderId="0" xfId="0" applyNumberFormat="1" applyFont="1" applyAlignment="1" applyProtection="1">
      <alignment horizontal="center"/>
    </xf>
    <xf numFmtId="165" fontId="32" fillId="0" borderId="10" xfId="0" applyNumberFormat="1" applyFont="1" applyBorder="1" applyAlignment="1" applyProtection="1">
      <alignment horizontal="center"/>
      <protection hidden="1"/>
    </xf>
    <xf numFmtId="0" fontId="82" fillId="2" borderId="0" xfId="3" applyFont="1" applyFill="1" applyAlignment="1">
      <alignment horizontal="center"/>
    </xf>
    <xf numFmtId="0" fontId="47" fillId="2" borderId="21" xfId="3" applyFont="1" applyFill="1" applyBorder="1" applyAlignment="1">
      <alignment horizontal="center"/>
    </xf>
    <xf numFmtId="0" fontId="58" fillId="2" borderId="8" xfId="3" applyFont="1" applyFill="1" applyBorder="1" applyAlignment="1">
      <alignment horizontal="center" vertical="center"/>
    </xf>
    <xf numFmtId="0" fontId="58" fillId="2" borderId="24" xfId="3" applyFont="1" applyFill="1" applyBorder="1" applyAlignment="1">
      <alignment horizontal="center" vertical="center"/>
    </xf>
    <xf numFmtId="0" fontId="58" fillId="2" borderId="9" xfId="3" applyFont="1" applyFill="1" applyBorder="1" applyAlignment="1">
      <alignment horizontal="center" vertical="center"/>
    </xf>
    <xf numFmtId="0" fontId="89" fillId="2" borderId="29" xfId="0" applyFont="1" applyFill="1" applyBorder="1" applyAlignment="1">
      <alignment horizontal="center" wrapText="1"/>
    </xf>
    <xf numFmtId="0" fontId="60" fillId="0" borderId="13" xfId="0" applyFont="1" applyFill="1" applyBorder="1" applyAlignment="1">
      <alignment horizontal="center" wrapText="1"/>
    </xf>
    <xf numFmtId="0" fontId="60" fillId="0" borderId="12" xfId="0" applyFont="1" applyFill="1" applyBorder="1" applyAlignment="1">
      <alignment horizontal="center" wrapText="1"/>
    </xf>
    <xf numFmtId="0" fontId="60" fillId="0" borderId="17" xfId="0" applyFont="1" applyFill="1" applyBorder="1" applyAlignment="1">
      <alignment horizontal="center" wrapText="1"/>
    </xf>
    <xf numFmtId="0" fontId="60" fillId="0" borderId="18" xfId="0" applyFont="1" applyFill="1" applyBorder="1" applyAlignment="1">
      <alignment horizontal="center" wrapText="1"/>
    </xf>
    <xf numFmtId="0" fontId="60" fillId="0" borderId="19" xfId="0" applyFont="1" applyFill="1" applyBorder="1" applyAlignment="1">
      <alignment horizontal="center" wrapText="1"/>
    </xf>
    <xf numFmtId="0" fontId="90" fillId="0" borderId="0" xfId="0" applyFont="1" applyFill="1" applyBorder="1" applyAlignment="1">
      <alignment horizontal="center" vertical="center"/>
    </xf>
    <xf numFmtId="0" fontId="88" fillId="2" borderId="11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54" fillId="2" borderId="19" xfId="0" applyFont="1" applyFill="1" applyBorder="1" applyAlignment="1">
      <alignment horizontal="center" vertical="center" wrapText="1"/>
    </xf>
    <xf numFmtId="0" fontId="88" fillId="2" borderId="13" xfId="0" applyFont="1" applyFill="1" applyBorder="1" applyAlignment="1">
      <alignment horizontal="center" vertical="center"/>
    </xf>
    <xf numFmtId="0" fontId="88" fillId="2" borderId="12" xfId="0" applyFont="1" applyFill="1" applyBorder="1" applyAlignment="1">
      <alignment horizontal="center" vertical="center"/>
    </xf>
    <xf numFmtId="0" fontId="88" fillId="2" borderId="17" xfId="0" applyFont="1" applyFill="1" applyBorder="1" applyAlignment="1">
      <alignment horizontal="center" vertical="center"/>
    </xf>
    <xf numFmtId="0" fontId="49" fillId="2" borderId="13" xfId="0" applyFont="1" applyFill="1" applyBorder="1" applyAlignment="1">
      <alignment horizontal="center" vertical="center"/>
    </xf>
    <xf numFmtId="0" fontId="49" fillId="2" borderId="12" xfId="0" applyFont="1" applyFill="1" applyBorder="1" applyAlignment="1">
      <alignment horizontal="center" vertical="center"/>
    </xf>
    <xf numFmtId="0" fontId="49" fillId="2" borderId="17" xfId="0" applyFont="1" applyFill="1" applyBorder="1" applyAlignment="1">
      <alignment horizontal="center" vertical="center"/>
    </xf>
    <xf numFmtId="0" fontId="64" fillId="6" borderId="13" xfId="0" applyFont="1" applyFill="1" applyBorder="1" applyAlignment="1">
      <alignment horizontal="center" vertical="center"/>
    </xf>
    <xf numFmtId="0" fontId="64" fillId="6" borderId="12" xfId="0" applyFont="1" applyFill="1" applyBorder="1" applyAlignment="1">
      <alignment horizontal="center" vertical="center"/>
    </xf>
    <xf numFmtId="0" fontId="64" fillId="6" borderId="17" xfId="0" applyFont="1" applyFill="1" applyBorder="1" applyAlignment="1">
      <alignment horizontal="center" vertical="center"/>
    </xf>
    <xf numFmtId="0" fontId="49" fillId="11" borderId="13" xfId="0" applyFont="1" applyFill="1" applyBorder="1" applyAlignment="1">
      <alignment horizontal="center" vertical="center"/>
    </xf>
    <xf numFmtId="0" fontId="49" fillId="11" borderId="12" xfId="0" applyFont="1" applyFill="1" applyBorder="1" applyAlignment="1">
      <alignment horizontal="center" vertical="center"/>
    </xf>
    <xf numFmtId="0" fontId="49" fillId="11" borderId="17" xfId="0" applyFont="1" applyFill="1" applyBorder="1" applyAlignment="1">
      <alignment horizontal="center" vertical="center"/>
    </xf>
  </cellXfs>
  <cellStyles count="5">
    <cellStyle name="Moneda" xfId="1" builtinId="4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23</xdr:row>
      <xdr:rowOff>1</xdr:rowOff>
    </xdr:from>
    <xdr:to>
      <xdr:col>2</xdr:col>
      <xdr:colOff>876300</xdr:colOff>
      <xdr:row>26</xdr:row>
      <xdr:rowOff>152400</xdr:rowOff>
    </xdr:to>
    <xdr:sp macro="" textlink="">
      <xdr:nvSpPr>
        <xdr:cNvPr id="2" name="Flecha derecha 1"/>
        <xdr:cNvSpPr/>
      </xdr:nvSpPr>
      <xdr:spPr>
        <a:xfrm>
          <a:off x="2200275" y="5686426"/>
          <a:ext cx="771525" cy="8381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2</xdr:col>
      <xdr:colOff>197321</xdr:colOff>
      <xdr:row>12</xdr:row>
      <xdr:rowOff>262169</xdr:rowOff>
    </xdr:from>
    <xdr:to>
      <xdr:col>2</xdr:col>
      <xdr:colOff>762192</xdr:colOff>
      <xdr:row>19</xdr:row>
      <xdr:rowOff>73721</xdr:rowOff>
    </xdr:to>
    <xdr:sp macro="" textlink="">
      <xdr:nvSpPr>
        <xdr:cNvPr id="3" name="Flecha arriba 2"/>
        <xdr:cNvSpPr/>
      </xdr:nvSpPr>
      <xdr:spPr>
        <a:xfrm rot="2464187">
          <a:off x="2292821" y="3319694"/>
          <a:ext cx="564871" cy="1449852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2</xdr:col>
      <xdr:colOff>137056</xdr:colOff>
      <xdr:row>32</xdr:row>
      <xdr:rowOff>87154</xdr:rowOff>
    </xdr:from>
    <xdr:to>
      <xdr:col>2</xdr:col>
      <xdr:colOff>750028</xdr:colOff>
      <xdr:row>35</xdr:row>
      <xdr:rowOff>275137</xdr:rowOff>
    </xdr:to>
    <xdr:sp macro="" textlink="">
      <xdr:nvSpPr>
        <xdr:cNvPr id="4" name="Flecha arriba 3"/>
        <xdr:cNvSpPr/>
      </xdr:nvSpPr>
      <xdr:spPr>
        <a:xfrm rot="8381974">
          <a:off x="2232556" y="7830979"/>
          <a:ext cx="612972" cy="95950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1323977</xdr:colOff>
      <xdr:row>19</xdr:row>
      <xdr:rowOff>285751</xdr:rowOff>
    </xdr:from>
    <xdr:to>
      <xdr:col>6</xdr:col>
      <xdr:colOff>171451</xdr:colOff>
      <xdr:row>33</xdr:row>
      <xdr:rowOff>28576</xdr:rowOff>
    </xdr:to>
    <xdr:sp macro="" textlink="">
      <xdr:nvSpPr>
        <xdr:cNvPr id="5" name="Abrir llave 4"/>
        <xdr:cNvSpPr/>
      </xdr:nvSpPr>
      <xdr:spPr>
        <a:xfrm>
          <a:off x="7467602" y="4981576"/>
          <a:ext cx="333374" cy="3019425"/>
        </a:xfrm>
        <a:prstGeom prst="lef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1314451</xdr:colOff>
      <xdr:row>34</xdr:row>
      <xdr:rowOff>285751</xdr:rowOff>
    </xdr:from>
    <xdr:to>
      <xdr:col>6</xdr:col>
      <xdr:colOff>200025</xdr:colOff>
      <xdr:row>48</xdr:row>
      <xdr:rowOff>76201</xdr:rowOff>
    </xdr:to>
    <xdr:sp macro="" textlink="">
      <xdr:nvSpPr>
        <xdr:cNvPr id="6" name="Abrir llave 5"/>
        <xdr:cNvSpPr/>
      </xdr:nvSpPr>
      <xdr:spPr>
        <a:xfrm>
          <a:off x="7458076" y="8553451"/>
          <a:ext cx="371474" cy="3057525"/>
        </a:xfrm>
        <a:prstGeom prst="lef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1323974</xdr:colOff>
      <xdr:row>5</xdr:row>
      <xdr:rowOff>238125</xdr:rowOff>
    </xdr:from>
    <xdr:to>
      <xdr:col>6</xdr:col>
      <xdr:colOff>190500</xdr:colOff>
      <xdr:row>18</xdr:row>
      <xdr:rowOff>66676</xdr:rowOff>
    </xdr:to>
    <xdr:sp macro="" textlink="">
      <xdr:nvSpPr>
        <xdr:cNvPr id="7" name="Abrir llave 6"/>
        <xdr:cNvSpPr/>
      </xdr:nvSpPr>
      <xdr:spPr>
        <a:xfrm>
          <a:off x="7467599" y="1724025"/>
          <a:ext cx="352426" cy="2809876"/>
        </a:xfrm>
        <a:prstGeom prst="lef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23</xdr:row>
      <xdr:rowOff>1</xdr:rowOff>
    </xdr:from>
    <xdr:to>
      <xdr:col>2</xdr:col>
      <xdr:colOff>876300</xdr:colOff>
      <xdr:row>26</xdr:row>
      <xdr:rowOff>152400</xdr:rowOff>
    </xdr:to>
    <xdr:sp macro="" textlink="">
      <xdr:nvSpPr>
        <xdr:cNvPr id="2" name="Flecha derecha 1"/>
        <xdr:cNvSpPr/>
      </xdr:nvSpPr>
      <xdr:spPr>
        <a:xfrm>
          <a:off x="2200275" y="5686426"/>
          <a:ext cx="771525" cy="8381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2</xdr:col>
      <xdr:colOff>197321</xdr:colOff>
      <xdr:row>12</xdr:row>
      <xdr:rowOff>262169</xdr:rowOff>
    </xdr:from>
    <xdr:to>
      <xdr:col>2</xdr:col>
      <xdr:colOff>762192</xdr:colOff>
      <xdr:row>19</xdr:row>
      <xdr:rowOff>73721</xdr:rowOff>
    </xdr:to>
    <xdr:sp macro="" textlink="">
      <xdr:nvSpPr>
        <xdr:cNvPr id="3" name="Flecha arriba 2"/>
        <xdr:cNvSpPr/>
      </xdr:nvSpPr>
      <xdr:spPr>
        <a:xfrm rot="2464187">
          <a:off x="2292821" y="3319694"/>
          <a:ext cx="564871" cy="1449852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2</xdr:col>
      <xdr:colOff>137056</xdr:colOff>
      <xdr:row>32</xdr:row>
      <xdr:rowOff>87154</xdr:rowOff>
    </xdr:from>
    <xdr:to>
      <xdr:col>2</xdr:col>
      <xdr:colOff>750028</xdr:colOff>
      <xdr:row>35</xdr:row>
      <xdr:rowOff>275137</xdr:rowOff>
    </xdr:to>
    <xdr:sp macro="" textlink="">
      <xdr:nvSpPr>
        <xdr:cNvPr id="4" name="Flecha arriba 3"/>
        <xdr:cNvSpPr/>
      </xdr:nvSpPr>
      <xdr:spPr>
        <a:xfrm rot="8381974">
          <a:off x="2232556" y="7869079"/>
          <a:ext cx="612972" cy="95950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1323977</xdr:colOff>
      <xdr:row>19</xdr:row>
      <xdr:rowOff>285751</xdr:rowOff>
    </xdr:from>
    <xdr:to>
      <xdr:col>6</xdr:col>
      <xdr:colOff>171451</xdr:colOff>
      <xdr:row>33</xdr:row>
      <xdr:rowOff>28576</xdr:rowOff>
    </xdr:to>
    <xdr:sp macro="" textlink="">
      <xdr:nvSpPr>
        <xdr:cNvPr id="5" name="Abrir llave 4"/>
        <xdr:cNvSpPr/>
      </xdr:nvSpPr>
      <xdr:spPr>
        <a:xfrm>
          <a:off x="7467602" y="4981576"/>
          <a:ext cx="333374" cy="3057525"/>
        </a:xfrm>
        <a:prstGeom prst="lef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1314451</xdr:colOff>
      <xdr:row>34</xdr:row>
      <xdr:rowOff>285751</xdr:rowOff>
    </xdr:from>
    <xdr:to>
      <xdr:col>6</xdr:col>
      <xdr:colOff>200025</xdr:colOff>
      <xdr:row>48</xdr:row>
      <xdr:rowOff>76201</xdr:rowOff>
    </xdr:to>
    <xdr:sp macro="" textlink="">
      <xdr:nvSpPr>
        <xdr:cNvPr id="6" name="Abrir llave 5"/>
        <xdr:cNvSpPr/>
      </xdr:nvSpPr>
      <xdr:spPr>
        <a:xfrm>
          <a:off x="7458076" y="8591551"/>
          <a:ext cx="371474" cy="3057525"/>
        </a:xfrm>
        <a:prstGeom prst="lef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1323974</xdr:colOff>
      <xdr:row>5</xdr:row>
      <xdr:rowOff>238125</xdr:rowOff>
    </xdr:from>
    <xdr:to>
      <xdr:col>6</xdr:col>
      <xdr:colOff>190500</xdr:colOff>
      <xdr:row>18</xdr:row>
      <xdr:rowOff>66676</xdr:rowOff>
    </xdr:to>
    <xdr:sp macro="" textlink="">
      <xdr:nvSpPr>
        <xdr:cNvPr id="7" name="Abrir llave 6"/>
        <xdr:cNvSpPr/>
      </xdr:nvSpPr>
      <xdr:spPr>
        <a:xfrm>
          <a:off x="7467599" y="1724025"/>
          <a:ext cx="352426" cy="2809876"/>
        </a:xfrm>
        <a:prstGeom prst="lef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23</xdr:row>
      <xdr:rowOff>1</xdr:rowOff>
    </xdr:from>
    <xdr:to>
      <xdr:col>2</xdr:col>
      <xdr:colOff>876300</xdr:colOff>
      <xdr:row>26</xdr:row>
      <xdr:rowOff>152400</xdr:rowOff>
    </xdr:to>
    <xdr:sp macro="" textlink="">
      <xdr:nvSpPr>
        <xdr:cNvPr id="2" name="Flecha derecha 1"/>
        <xdr:cNvSpPr/>
      </xdr:nvSpPr>
      <xdr:spPr>
        <a:xfrm>
          <a:off x="2200275" y="5686426"/>
          <a:ext cx="771525" cy="8381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2</xdr:col>
      <xdr:colOff>197321</xdr:colOff>
      <xdr:row>12</xdr:row>
      <xdr:rowOff>262169</xdr:rowOff>
    </xdr:from>
    <xdr:to>
      <xdr:col>2</xdr:col>
      <xdr:colOff>762192</xdr:colOff>
      <xdr:row>19</xdr:row>
      <xdr:rowOff>73721</xdr:rowOff>
    </xdr:to>
    <xdr:sp macro="" textlink="">
      <xdr:nvSpPr>
        <xdr:cNvPr id="3" name="Flecha arriba 2"/>
        <xdr:cNvSpPr/>
      </xdr:nvSpPr>
      <xdr:spPr>
        <a:xfrm rot="2464187">
          <a:off x="2292821" y="3319694"/>
          <a:ext cx="564871" cy="1449852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2</xdr:col>
      <xdr:colOff>137056</xdr:colOff>
      <xdr:row>32</xdr:row>
      <xdr:rowOff>87154</xdr:rowOff>
    </xdr:from>
    <xdr:to>
      <xdr:col>2</xdr:col>
      <xdr:colOff>750028</xdr:colOff>
      <xdr:row>35</xdr:row>
      <xdr:rowOff>275137</xdr:rowOff>
    </xdr:to>
    <xdr:sp macro="" textlink="">
      <xdr:nvSpPr>
        <xdr:cNvPr id="4" name="Flecha arriba 3"/>
        <xdr:cNvSpPr/>
      </xdr:nvSpPr>
      <xdr:spPr>
        <a:xfrm rot="8381974">
          <a:off x="2232556" y="7869079"/>
          <a:ext cx="612972" cy="95950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1323977</xdr:colOff>
      <xdr:row>19</xdr:row>
      <xdr:rowOff>285751</xdr:rowOff>
    </xdr:from>
    <xdr:to>
      <xdr:col>6</xdr:col>
      <xdr:colOff>171451</xdr:colOff>
      <xdr:row>33</xdr:row>
      <xdr:rowOff>28576</xdr:rowOff>
    </xdr:to>
    <xdr:sp macro="" textlink="">
      <xdr:nvSpPr>
        <xdr:cNvPr id="5" name="Abrir llave 4"/>
        <xdr:cNvSpPr/>
      </xdr:nvSpPr>
      <xdr:spPr>
        <a:xfrm>
          <a:off x="7467602" y="4981576"/>
          <a:ext cx="333374" cy="3057525"/>
        </a:xfrm>
        <a:prstGeom prst="lef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1314451</xdr:colOff>
      <xdr:row>34</xdr:row>
      <xdr:rowOff>285751</xdr:rowOff>
    </xdr:from>
    <xdr:to>
      <xdr:col>6</xdr:col>
      <xdr:colOff>200025</xdr:colOff>
      <xdr:row>48</xdr:row>
      <xdr:rowOff>76201</xdr:rowOff>
    </xdr:to>
    <xdr:sp macro="" textlink="">
      <xdr:nvSpPr>
        <xdr:cNvPr id="6" name="Abrir llave 5"/>
        <xdr:cNvSpPr/>
      </xdr:nvSpPr>
      <xdr:spPr>
        <a:xfrm>
          <a:off x="7458076" y="8591551"/>
          <a:ext cx="371474" cy="3057525"/>
        </a:xfrm>
        <a:prstGeom prst="lef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1323974</xdr:colOff>
      <xdr:row>5</xdr:row>
      <xdr:rowOff>238125</xdr:rowOff>
    </xdr:from>
    <xdr:to>
      <xdr:col>6</xdr:col>
      <xdr:colOff>190500</xdr:colOff>
      <xdr:row>18</xdr:row>
      <xdr:rowOff>66676</xdr:rowOff>
    </xdr:to>
    <xdr:sp macro="" textlink="">
      <xdr:nvSpPr>
        <xdr:cNvPr id="7" name="Abrir llave 6"/>
        <xdr:cNvSpPr/>
      </xdr:nvSpPr>
      <xdr:spPr>
        <a:xfrm>
          <a:off x="7467599" y="1724025"/>
          <a:ext cx="352426" cy="2809876"/>
        </a:xfrm>
        <a:prstGeom prst="lef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373381</xdr:colOff>
      <xdr:row>5</xdr:row>
      <xdr:rowOff>219075</xdr:rowOff>
    </xdr:from>
    <xdr:to>
      <xdr:col>5</xdr:col>
      <xdr:colOff>419100</xdr:colOff>
      <xdr:row>7</xdr:row>
      <xdr:rowOff>152400</xdr:rowOff>
    </xdr:to>
    <xdr:sp macro="" textlink="">
      <xdr:nvSpPr>
        <xdr:cNvPr id="8" name="Abrir llave 7"/>
        <xdr:cNvSpPr/>
      </xdr:nvSpPr>
      <xdr:spPr>
        <a:xfrm>
          <a:off x="6517006" y="1714500"/>
          <a:ext cx="45719" cy="3905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1095374</xdr:colOff>
      <xdr:row>6</xdr:row>
      <xdr:rowOff>9526</xdr:rowOff>
    </xdr:from>
    <xdr:to>
      <xdr:col>5</xdr:col>
      <xdr:colOff>1141093</xdr:colOff>
      <xdr:row>7</xdr:row>
      <xdr:rowOff>180976</xdr:rowOff>
    </xdr:to>
    <xdr:sp macro="" textlink="">
      <xdr:nvSpPr>
        <xdr:cNvPr id="9" name="Cerrar llave 8"/>
        <xdr:cNvSpPr/>
      </xdr:nvSpPr>
      <xdr:spPr>
        <a:xfrm>
          <a:off x="7238999" y="1733551"/>
          <a:ext cx="45719" cy="400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333375</xdr:colOff>
      <xdr:row>29</xdr:row>
      <xdr:rowOff>76199</xdr:rowOff>
    </xdr:from>
    <xdr:to>
      <xdr:col>5</xdr:col>
      <xdr:colOff>438150</xdr:colOff>
      <xdr:row>31</xdr:row>
      <xdr:rowOff>9525</xdr:rowOff>
    </xdr:to>
    <xdr:sp macro="" textlink="">
      <xdr:nvSpPr>
        <xdr:cNvPr id="10" name="Abrir llave 9"/>
        <xdr:cNvSpPr/>
      </xdr:nvSpPr>
      <xdr:spPr>
        <a:xfrm>
          <a:off x="6477000" y="7134224"/>
          <a:ext cx="104775" cy="42862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1104901</xdr:colOff>
      <xdr:row>29</xdr:row>
      <xdr:rowOff>57150</xdr:rowOff>
    </xdr:from>
    <xdr:to>
      <xdr:col>5</xdr:col>
      <xdr:colOff>1200151</xdr:colOff>
      <xdr:row>31</xdr:row>
      <xdr:rowOff>9525</xdr:rowOff>
    </xdr:to>
    <xdr:sp macro="" textlink="">
      <xdr:nvSpPr>
        <xdr:cNvPr id="11" name="Cerrar llave 10"/>
        <xdr:cNvSpPr/>
      </xdr:nvSpPr>
      <xdr:spPr>
        <a:xfrm>
          <a:off x="7248526" y="7115175"/>
          <a:ext cx="95250" cy="447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352425</xdr:colOff>
      <xdr:row>9</xdr:row>
      <xdr:rowOff>0</xdr:rowOff>
    </xdr:from>
    <xdr:to>
      <xdr:col>5</xdr:col>
      <xdr:colOff>398144</xdr:colOff>
      <xdr:row>10</xdr:row>
      <xdr:rowOff>161925</xdr:rowOff>
    </xdr:to>
    <xdr:sp macro="" textlink="">
      <xdr:nvSpPr>
        <xdr:cNvPr id="12" name="Abrir llave 11"/>
        <xdr:cNvSpPr/>
      </xdr:nvSpPr>
      <xdr:spPr>
        <a:xfrm>
          <a:off x="6496050" y="2409825"/>
          <a:ext cx="45719" cy="3905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363854</xdr:colOff>
      <xdr:row>12</xdr:row>
      <xdr:rowOff>28575</xdr:rowOff>
    </xdr:from>
    <xdr:to>
      <xdr:col>5</xdr:col>
      <xdr:colOff>409573</xdr:colOff>
      <xdr:row>14</xdr:row>
      <xdr:rowOff>9525</xdr:rowOff>
    </xdr:to>
    <xdr:sp macro="" textlink="">
      <xdr:nvSpPr>
        <xdr:cNvPr id="13" name="Abrir llave 12"/>
        <xdr:cNvSpPr/>
      </xdr:nvSpPr>
      <xdr:spPr>
        <a:xfrm>
          <a:off x="6507479" y="3124200"/>
          <a:ext cx="45719" cy="4381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>
    <xdr:from>
      <xdr:col>5</xdr:col>
      <xdr:colOff>1095375</xdr:colOff>
      <xdr:row>9</xdr:row>
      <xdr:rowOff>9525</xdr:rowOff>
    </xdr:from>
    <xdr:to>
      <xdr:col>5</xdr:col>
      <xdr:colOff>1162050</xdr:colOff>
      <xdr:row>10</xdr:row>
      <xdr:rowOff>180975</xdr:rowOff>
    </xdr:to>
    <xdr:sp macro="" textlink="">
      <xdr:nvSpPr>
        <xdr:cNvPr id="14" name="Cerrar llave 13"/>
        <xdr:cNvSpPr/>
      </xdr:nvSpPr>
      <xdr:spPr>
        <a:xfrm>
          <a:off x="7239000" y="2419350"/>
          <a:ext cx="66675" cy="400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</xdr:txBody>
    </xdr:sp>
    <xdr:clientData/>
  </xdr:twoCellAnchor>
  <xdr:twoCellAnchor editAs="oneCell">
    <xdr:from>
      <xdr:col>5</xdr:col>
      <xdr:colOff>1104900</xdr:colOff>
      <xdr:row>12</xdr:row>
      <xdr:rowOff>57150</xdr:rowOff>
    </xdr:from>
    <xdr:to>
      <xdr:col>5</xdr:col>
      <xdr:colOff>1171962</xdr:colOff>
      <xdr:row>14</xdr:row>
      <xdr:rowOff>14514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48525" y="3152775"/>
          <a:ext cx="67062" cy="41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69"/>
  <sheetViews>
    <sheetView topLeftCell="A43" zoomScaleNormal="100" workbookViewId="0">
      <selection activeCell="E19" sqref="E19"/>
    </sheetView>
  </sheetViews>
  <sheetFormatPr baseColWidth="10" defaultRowHeight="21" x14ac:dyDescent="0.35"/>
  <cols>
    <col min="1" max="1" width="23.5703125" style="3" customWidth="1"/>
    <col min="2" max="2" width="7.85546875" style="3" customWidth="1"/>
    <col min="3" max="3" width="13.28515625" style="3" customWidth="1"/>
    <col min="4" max="4" width="6.28515625" style="3" customWidth="1"/>
    <col min="5" max="5" width="41.140625" style="3" customWidth="1"/>
    <col min="6" max="6" width="22.28515625" style="3" customWidth="1"/>
    <col min="7" max="7" width="6.140625" style="3" customWidth="1"/>
    <col min="8" max="8" width="10.42578125" style="3" customWidth="1"/>
    <col min="9" max="9" width="11.42578125" style="3"/>
    <col min="10" max="10" width="29.5703125" style="3" customWidth="1"/>
    <col min="11" max="11" width="20" style="3" customWidth="1"/>
    <col min="12" max="12" width="10.85546875" style="2" customWidth="1"/>
    <col min="13" max="13" width="23" style="2" customWidth="1"/>
    <col min="14" max="16384" width="11.42578125" style="3"/>
  </cols>
  <sheetData>
    <row r="1" spans="1:16" ht="24.95" customHeight="1" x14ac:dyDescent="0.3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"/>
      <c r="N1" s="2"/>
      <c r="O1" s="2"/>
      <c r="P1" s="2"/>
    </row>
    <row r="2" spans="1:16" ht="14.2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"/>
      <c r="N2" s="2"/>
      <c r="O2" s="2"/>
      <c r="P2" s="2"/>
    </row>
    <row r="3" spans="1:16" s="8" customFormat="1" ht="35.1" customHeight="1" x14ac:dyDescent="0.25">
      <c r="A3" s="321" t="s">
        <v>138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5"/>
      <c r="M3" s="210"/>
      <c r="N3" s="7"/>
      <c r="O3" s="7"/>
      <c r="P3" s="7"/>
    </row>
    <row r="4" spans="1:16" ht="26.25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2"/>
      <c r="N4" s="2"/>
      <c r="O4" s="2"/>
      <c r="P4" s="2"/>
    </row>
    <row r="5" spans="1:16" ht="18" customHeight="1" x14ac:dyDescent="0.35">
      <c r="A5" s="2"/>
      <c r="B5" s="2"/>
      <c r="C5" s="2"/>
      <c r="D5" s="59" t="s">
        <v>2</v>
      </c>
      <c r="E5" s="60" t="s">
        <v>3</v>
      </c>
      <c r="F5" s="61" t="s">
        <v>4</v>
      </c>
      <c r="G5" s="62" t="s">
        <v>5</v>
      </c>
      <c r="H5" s="322" t="s">
        <v>6</v>
      </c>
      <c r="I5" s="322"/>
      <c r="J5" s="322"/>
      <c r="K5" s="59" t="s">
        <v>7</v>
      </c>
      <c r="L5" s="211"/>
      <c r="M5" s="7"/>
      <c r="N5" s="2"/>
      <c r="O5" s="2"/>
      <c r="P5" s="2"/>
    </row>
    <row r="6" spans="1:16" ht="18" customHeight="1" x14ac:dyDescent="0.35">
      <c r="A6" s="2"/>
      <c r="B6" s="2"/>
      <c r="C6" s="2"/>
      <c r="D6" s="11"/>
      <c r="E6" s="2"/>
      <c r="F6" s="2"/>
      <c r="G6" s="12"/>
      <c r="H6" s="2"/>
      <c r="I6" s="2"/>
      <c r="J6" s="2"/>
      <c r="K6" s="2"/>
      <c r="N6" s="2"/>
      <c r="O6" s="2"/>
      <c r="P6" s="2"/>
    </row>
    <row r="7" spans="1:16" ht="18" customHeight="1" x14ac:dyDescent="0.35">
      <c r="A7" s="63" t="s">
        <v>8</v>
      </c>
      <c r="B7" s="2"/>
      <c r="C7" s="2"/>
      <c r="D7" s="11"/>
      <c r="E7" s="2"/>
      <c r="F7" s="22"/>
      <c r="G7" s="14">
        <v>35</v>
      </c>
      <c r="H7" s="12">
        <v>3501</v>
      </c>
      <c r="I7" s="2" t="s">
        <v>9</v>
      </c>
      <c r="J7" s="2"/>
      <c r="K7" s="15">
        <v>0</v>
      </c>
      <c r="L7" s="212"/>
      <c r="M7" s="27"/>
      <c r="N7" s="2"/>
      <c r="O7" s="2"/>
      <c r="P7" s="2"/>
    </row>
    <row r="8" spans="1:16" ht="18" customHeight="1" x14ac:dyDescent="0.35">
      <c r="A8" s="13"/>
      <c r="B8" s="2"/>
      <c r="C8" s="2"/>
      <c r="D8" s="11"/>
      <c r="E8" s="2"/>
      <c r="F8" s="22"/>
      <c r="G8" s="14"/>
      <c r="H8" s="12"/>
      <c r="I8" s="2"/>
      <c r="J8" s="2"/>
      <c r="K8" s="17"/>
      <c r="L8" s="212"/>
      <c r="M8" s="28"/>
      <c r="N8" s="2"/>
      <c r="O8" s="2"/>
      <c r="P8" s="2"/>
    </row>
    <row r="9" spans="1:16" ht="18" customHeight="1" x14ac:dyDescent="0.35">
      <c r="A9" s="13"/>
      <c r="B9" s="2"/>
      <c r="C9" s="2"/>
      <c r="D9" s="11"/>
      <c r="E9" s="2"/>
      <c r="F9" s="2"/>
      <c r="G9" s="14"/>
      <c r="H9" s="12"/>
      <c r="I9" s="2"/>
      <c r="J9" s="2"/>
      <c r="K9" s="17"/>
      <c r="L9" s="71"/>
      <c r="N9" s="2"/>
      <c r="O9" s="2"/>
      <c r="P9" s="2"/>
    </row>
    <row r="10" spans="1:16" ht="18" customHeight="1" x14ac:dyDescent="0.4">
      <c r="A10" s="57"/>
      <c r="B10" s="2"/>
      <c r="C10" s="2"/>
      <c r="D10" s="20" t="s">
        <v>11</v>
      </c>
      <c r="E10" s="56" t="s">
        <v>12</v>
      </c>
      <c r="F10" s="22"/>
      <c r="G10" s="14"/>
      <c r="H10" s="12">
        <v>3502</v>
      </c>
      <c r="I10" s="2" t="s">
        <v>14</v>
      </c>
      <c r="J10" s="2"/>
      <c r="K10" s="15">
        <v>0</v>
      </c>
      <c r="L10" s="212"/>
      <c r="M10" s="27"/>
      <c r="N10" s="2"/>
      <c r="O10" s="2"/>
      <c r="P10" s="2"/>
    </row>
    <row r="11" spans="1:16" ht="18" customHeight="1" x14ac:dyDescent="0.4">
      <c r="A11" s="19"/>
      <c r="B11" s="2"/>
      <c r="C11" s="2"/>
      <c r="D11" s="20"/>
      <c r="E11" s="21"/>
      <c r="F11" s="22"/>
      <c r="G11" s="14"/>
      <c r="H11" s="12"/>
      <c r="I11" s="2"/>
      <c r="J11" s="2"/>
      <c r="K11" s="17"/>
      <c r="L11" s="212"/>
      <c r="M11" s="28"/>
      <c r="N11" s="2"/>
      <c r="O11" s="2"/>
      <c r="P11" s="2"/>
    </row>
    <row r="12" spans="1:16" ht="18" customHeight="1" x14ac:dyDescent="0.4">
      <c r="A12" s="19"/>
      <c r="B12" s="2"/>
      <c r="C12" s="2"/>
      <c r="D12" s="20"/>
      <c r="E12" s="21"/>
      <c r="F12" s="22"/>
      <c r="G12" s="14"/>
      <c r="H12" s="12"/>
      <c r="I12" s="2"/>
      <c r="J12" s="2"/>
      <c r="K12" s="17"/>
      <c r="L12" s="71"/>
      <c r="N12" s="2"/>
      <c r="O12" s="2"/>
      <c r="P12" s="2"/>
    </row>
    <row r="13" spans="1:16" ht="18" customHeight="1" x14ac:dyDescent="0.35">
      <c r="A13" s="2"/>
      <c r="B13" s="2"/>
      <c r="C13" s="2"/>
      <c r="D13" s="23"/>
      <c r="E13" s="323">
        <v>410000</v>
      </c>
      <c r="F13" s="22"/>
      <c r="G13" s="14"/>
      <c r="H13" s="12">
        <v>3503</v>
      </c>
      <c r="I13" s="2" t="s">
        <v>15</v>
      </c>
      <c r="J13" s="2"/>
      <c r="K13" s="15">
        <v>0</v>
      </c>
      <c r="L13" s="212"/>
      <c r="M13" s="27"/>
      <c r="N13" s="2"/>
      <c r="O13" s="2"/>
      <c r="P13" s="2"/>
    </row>
    <row r="14" spans="1:16" ht="18" customHeight="1" x14ac:dyDescent="0.35">
      <c r="A14" s="2"/>
      <c r="B14" s="2"/>
      <c r="C14" s="2"/>
      <c r="D14" s="23"/>
      <c r="E14" s="323"/>
      <c r="F14" s="22" t="s">
        <v>13</v>
      </c>
      <c r="G14" s="14"/>
      <c r="H14" s="12"/>
      <c r="I14" s="2"/>
      <c r="J14" s="2"/>
      <c r="K14" s="17"/>
      <c r="L14" s="212"/>
      <c r="M14" s="28"/>
      <c r="N14" s="2"/>
      <c r="O14" s="2"/>
      <c r="P14" s="2"/>
    </row>
    <row r="15" spans="1:16" ht="18" customHeight="1" x14ac:dyDescent="0.35">
      <c r="A15" s="2"/>
      <c r="B15" s="2"/>
      <c r="C15" s="2"/>
      <c r="D15" s="23"/>
      <c r="E15" s="323"/>
      <c r="F15" s="24"/>
      <c r="G15" s="14"/>
      <c r="H15" s="12"/>
      <c r="I15" s="2"/>
      <c r="J15" s="2"/>
      <c r="K15" s="17"/>
      <c r="L15" s="71"/>
      <c r="N15" s="2"/>
      <c r="O15" s="2"/>
      <c r="P15" s="2"/>
    </row>
    <row r="16" spans="1:16" ht="18" customHeight="1" x14ac:dyDescent="0.35">
      <c r="A16" s="2"/>
      <c r="B16" s="2"/>
      <c r="C16" s="2"/>
      <c r="D16" s="23"/>
      <c r="E16" s="2"/>
      <c r="F16" s="22"/>
      <c r="G16" s="14"/>
      <c r="H16" s="12">
        <v>3504</v>
      </c>
      <c r="I16" s="2" t="s">
        <v>16</v>
      </c>
      <c r="J16" s="2"/>
      <c r="K16" s="17">
        <v>0</v>
      </c>
      <c r="L16" s="71"/>
      <c r="M16" s="27"/>
      <c r="N16" s="2"/>
      <c r="O16" s="2"/>
      <c r="P16" s="2"/>
    </row>
    <row r="17" spans="1:16" ht="18" customHeight="1" x14ac:dyDescent="0.35">
      <c r="A17" s="2"/>
      <c r="B17" s="2"/>
      <c r="C17" s="2"/>
      <c r="D17" s="23"/>
      <c r="E17" s="2"/>
      <c r="F17" s="24"/>
      <c r="G17" s="14"/>
      <c r="H17" s="12"/>
      <c r="I17" s="2"/>
      <c r="J17" s="2"/>
      <c r="K17" s="17"/>
      <c r="L17" s="71"/>
      <c r="M17" s="28"/>
      <c r="N17" s="2"/>
      <c r="O17" s="2"/>
      <c r="P17" s="2"/>
    </row>
    <row r="18" spans="1:16" ht="18" customHeight="1" x14ac:dyDescent="0.35">
      <c r="A18" s="2"/>
      <c r="B18" s="2"/>
      <c r="C18" s="2"/>
      <c r="D18" s="23"/>
      <c r="E18" s="2"/>
      <c r="F18" s="24"/>
      <c r="G18" s="14"/>
      <c r="H18" s="10" t="s">
        <v>17</v>
      </c>
      <c r="I18" s="29"/>
      <c r="J18" s="29"/>
      <c r="K18" s="30">
        <f>SUM(K7:K16)</f>
        <v>0</v>
      </c>
      <c r="L18" s="72"/>
      <c r="M18" s="31"/>
      <c r="N18" s="2"/>
      <c r="O18" s="2"/>
      <c r="P18" s="2"/>
    </row>
    <row r="19" spans="1:16" ht="18" customHeight="1" thickBot="1" x14ac:dyDescent="0.4">
      <c r="A19" s="2"/>
      <c r="B19" s="2"/>
      <c r="C19" s="2"/>
      <c r="D19" s="23"/>
      <c r="E19" s="2"/>
      <c r="F19" s="24"/>
      <c r="G19" s="14"/>
      <c r="H19" s="32"/>
      <c r="I19" s="33"/>
      <c r="J19" s="33"/>
      <c r="K19" s="33"/>
      <c r="L19" s="73"/>
      <c r="N19" s="2"/>
      <c r="O19" s="2"/>
      <c r="P19" s="2"/>
    </row>
    <row r="20" spans="1:16" ht="24" thickTop="1" x14ac:dyDescent="0.35">
      <c r="A20" s="34"/>
      <c r="B20" s="35"/>
      <c r="C20" s="2"/>
      <c r="D20" s="23"/>
      <c r="E20" s="2"/>
      <c r="F20" s="24"/>
      <c r="G20" s="14"/>
      <c r="H20" s="32"/>
      <c r="I20" s="33"/>
      <c r="J20" s="33"/>
      <c r="K20" s="33"/>
      <c r="L20" s="73"/>
      <c r="N20" s="2"/>
      <c r="O20" s="2"/>
      <c r="P20" s="2"/>
    </row>
    <row r="21" spans="1:16" ht="18" customHeight="1" x14ac:dyDescent="0.4">
      <c r="A21" s="324" t="s">
        <v>18</v>
      </c>
      <c r="B21" s="325"/>
      <c r="C21" s="20"/>
      <c r="D21" s="23"/>
      <c r="E21" s="2"/>
      <c r="F21" s="58"/>
      <c r="G21" s="14">
        <v>36</v>
      </c>
      <c r="H21" s="12">
        <v>3601</v>
      </c>
      <c r="I21" s="2" t="s">
        <v>19</v>
      </c>
      <c r="J21" s="2"/>
      <c r="K21" s="17">
        <v>0</v>
      </c>
      <c r="L21" s="71"/>
      <c r="M21" s="27"/>
      <c r="N21" s="2"/>
      <c r="O21" s="2"/>
      <c r="P21" s="2"/>
    </row>
    <row r="22" spans="1:16" ht="18" customHeight="1" x14ac:dyDescent="0.5">
      <c r="A22" s="36"/>
      <c r="B22" s="37"/>
      <c r="C22" s="20"/>
      <c r="D22" s="23"/>
      <c r="E22" s="2"/>
      <c r="F22" s="24"/>
      <c r="G22" s="14"/>
      <c r="H22" s="12"/>
      <c r="I22" s="2"/>
      <c r="J22" s="2"/>
      <c r="K22" s="17"/>
      <c r="L22" s="71"/>
      <c r="M22" s="28"/>
      <c r="N22" s="2"/>
      <c r="O22" s="2"/>
      <c r="P22" s="2"/>
    </row>
    <row r="23" spans="1:16" ht="18" customHeight="1" x14ac:dyDescent="0.5">
      <c r="A23" s="36"/>
      <c r="B23" s="37"/>
      <c r="C23" s="20"/>
      <c r="D23" s="23"/>
      <c r="E23" s="2"/>
      <c r="F23" s="24"/>
      <c r="G23" s="14"/>
      <c r="H23" s="12"/>
      <c r="I23" s="2"/>
      <c r="J23" s="2"/>
      <c r="K23" s="17"/>
      <c r="L23" s="71"/>
      <c r="N23" s="2"/>
      <c r="O23" s="2"/>
      <c r="P23" s="2"/>
    </row>
    <row r="24" spans="1:16" ht="18" customHeight="1" x14ac:dyDescent="0.4">
      <c r="A24" s="326" t="s">
        <v>20</v>
      </c>
      <c r="B24" s="327"/>
      <c r="C24" s="20"/>
      <c r="D24" s="20" t="s">
        <v>21</v>
      </c>
      <c r="E24" s="57" t="s">
        <v>22</v>
      </c>
      <c r="F24" s="58"/>
      <c r="G24" s="38"/>
      <c r="H24" s="12">
        <v>3602</v>
      </c>
      <c r="I24" s="2" t="s">
        <v>24</v>
      </c>
      <c r="J24" s="2"/>
      <c r="K24" s="17">
        <v>0</v>
      </c>
      <c r="L24" s="71"/>
      <c r="N24" s="2"/>
      <c r="O24" s="2"/>
      <c r="P24" s="2"/>
    </row>
    <row r="25" spans="1:16" ht="18" customHeight="1" x14ac:dyDescent="0.4">
      <c r="A25" s="326"/>
      <c r="B25" s="327"/>
      <c r="C25" s="20"/>
      <c r="D25" s="20"/>
      <c r="E25" s="19"/>
      <c r="F25" s="22"/>
      <c r="G25" s="38"/>
      <c r="H25" s="12"/>
      <c r="I25" s="2"/>
      <c r="J25" s="2"/>
      <c r="K25" s="17"/>
      <c r="L25" s="71"/>
      <c r="N25" s="2"/>
      <c r="O25" s="2"/>
      <c r="P25" s="2"/>
    </row>
    <row r="26" spans="1:16" ht="18" customHeight="1" x14ac:dyDescent="0.5">
      <c r="A26" s="36"/>
      <c r="B26" s="37"/>
      <c r="C26" s="20"/>
      <c r="D26" s="20"/>
      <c r="E26" s="19"/>
      <c r="F26" s="22"/>
      <c r="G26" s="38"/>
      <c r="H26" s="12"/>
      <c r="I26" s="2"/>
      <c r="J26" s="2"/>
      <c r="K26" s="17"/>
      <c r="L26" s="71"/>
      <c r="N26" s="2"/>
      <c r="O26" s="2"/>
      <c r="P26" s="2"/>
    </row>
    <row r="27" spans="1:16" ht="18" customHeight="1" x14ac:dyDescent="0.5">
      <c r="A27" s="328">
        <v>638715.94999999995</v>
      </c>
      <c r="B27" s="329"/>
      <c r="C27" s="39"/>
      <c r="D27" s="23"/>
      <c r="E27" s="323">
        <v>150000</v>
      </c>
      <c r="F27" s="24"/>
      <c r="G27" s="38"/>
      <c r="H27" s="79">
        <v>3603</v>
      </c>
      <c r="I27" s="7" t="s">
        <v>25</v>
      </c>
      <c r="J27" s="2"/>
      <c r="K27" s="80">
        <v>0</v>
      </c>
      <c r="L27" s="71"/>
      <c r="N27" s="2"/>
      <c r="O27" s="2"/>
      <c r="P27" s="2"/>
    </row>
    <row r="28" spans="1:16" ht="18" customHeight="1" x14ac:dyDescent="0.5">
      <c r="A28" s="328"/>
      <c r="B28" s="329"/>
      <c r="C28" s="39"/>
      <c r="D28" s="23"/>
      <c r="E28" s="323"/>
      <c r="F28" s="58" t="s">
        <v>23</v>
      </c>
      <c r="G28" s="38"/>
      <c r="H28" s="12"/>
      <c r="I28" s="2"/>
      <c r="J28" s="2"/>
      <c r="K28" s="17"/>
      <c r="L28" s="71"/>
      <c r="N28" s="2"/>
      <c r="O28" s="2"/>
      <c r="P28" s="2"/>
    </row>
    <row r="29" spans="1:16" ht="18" customHeight="1" x14ac:dyDescent="0.5">
      <c r="A29" s="40"/>
      <c r="B29" s="41"/>
      <c r="C29" s="39"/>
      <c r="D29" s="23"/>
      <c r="E29" s="323"/>
      <c r="F29" s="24"/>
      <c r="G29" s="38"/>
      <c r="H29" s="12"/>
      <c r="I29" s="2"/>
      <c r="J29" s="2"/>
      <c r="K29" s="17"/>
      <c r="L29" s="71"/>
      <c r="N29" s="2"/>
      <c r="O29" s="2"/>
      <c r="P29" s="2"/>
    </row>
    <row r="30" spans="1:16" ht="21" customHeight="1" thickBot="1" x14ac:dyDescent="0.45">
      <c r="A30" s="42"/>
      <c r="B30" s="43"/>
      <c r="C30" s="44"/>
      <c r="D30" s="23"/>
      <c r="E30" s="2"/>
      <c r="F30" s="58"/>
      <c r="G30" s="38"/>
      <c r="H30" s="12">
        <v>3604</v>
      </c>
      <c r="I30" s="2" t="s">
        <v>14</v>
      </c>
      <c r="J30" s="2"/>
      <c r="K30" s="17">
        <v>0</v>
      </c>
      <c r="L30" s="212"/>
      <c r="M30" s="27"/>
      <c r="N30" s="2"/>
      <c r="O30" s="2"/>
      <c r="P30" s="2"/>
    </row>
    <row r="31" spans="1:16" ht="18" customHeight="1" thickTop="1" x14ac:dyDescent="0.4">
      <c r="A31" s="45"/>
      <c r="B31" s="45"/>
      <c r="C31" s="44"/>
      <c r="D31" s="23"/>
      <c r="E31" s="2"/>
      <c r="F31" s="58"/>
      <c r="G31" s="38"/>
      <c r="H31" s="12"/>
      <c r="I31" s="2"/>
      <c r="J31" s="2"/>
      <c r="K31" s="17"/>
      <c r="L31" s="212"/>
      <c r="M31" s="28"/>
      <c r="N31" s="2"/>
      <c r="O31" s="2"/>
      <c r="P31" s="2"/>
    </row>
    <row r="32" spans="1:16" ht="18" customHeight="1" x14ac:dyDescent="0.4">
      <c r="A32" s="45"/>
      <c r="B32" s="45"/>
      <c r="C32" s="44"/>
      <c r="D32" s="23"/>
      <c r="E32" s="2"/>
      <c r="F32" s="24"/>
      <c r="G32" s="38"/>
      <c r="H32" s="12"/>
      <c r="I32" s="2"/>
      <c r="J32" s="2"/>
      <c r="K32" s="17"/>
      <c r="L32" s="71"/>
      <c r="N32" s="2"/>
      <c r="O32" s="2"/>
      <c r="P32" s="2"/>
    </row>
    <row r="33" spans="1:16" ht="18" customHeight="1" x14ac:dyDescent="0.35">
      <c r="A33" s="2"/>
      <c r="B33" s="2"/>
      <c r="C33" s="2"/>
      <c r="D33" s="23"/>
      <c r="E33" s="2"/>
      <c r="F33" s="24"/>
      <c r="G33" s="38"/>
      <c r="H33" s="10" t="s">
        <v>17</v>
      </c>
      <c r="I33" s="29"/>
      <c r="J33" s="29"/>
      <c r="K33" s="30">
        <f>SUM(K21:K30)</f>
        <v>0</v>
      </c>
      <c r="L33" s="72"/>
      <c r="N33" s="2"/>
      <c r="O33" s="2"/>
      <c r="P33" s="2"/>
    </row>
    <row r="34" spans="1:16" ht="23.25" x14ac:dyDescent="0.35">
      <c r="A34" s="2"/>
      <c r="B34" s="2"/>
      <c r="C34" s="2"/>
      <c r="D34" s="11"/>
      <c r="E34" s="2"/>
      <c r="F34" s="46"/>
      <c r="G34" s="38"/>
      <c r="H34" s="12"/>
      <c r="I34" s="2"/>
      <c r="J34" s="2"/>
      <c r="K34" s="2"/>
      <c r="L34" s="74"/>
      <c r="N34" s="2"/>
      <c r="O34" s="2"/>
      <c r="P34" s="2"/>
    </row>
    <row r="35" spans="1:16" ht="23.25" x14ac:dyDescent="0.35">
      <c r="A35" s="2"/>
      <c r="B35" s="2"/>
      <c r="C35" s="2"/>
      <c r="D35" s="11"/>
      <c r="E35" s="2"/>
      <c r="F35" s="46"/>
      <c r="G35" s="38"/>
      <c r="H35" s="12"/>
      <c r="I35" s="2"/>
      <c r="J35" s="2"/>
      <c r="K35" s="2"/>
      <c r="L35" s="74"/>
      <c r="N35" s="2"/>
      <c r="O35" s="2"/>
      <c r="P35" s="2"/>
    </row>
    <row r="36" spans="1:16" ht="18" customHeight="1" x14ac:dyDescent="0.35">
      <c r="A36" s="2"/>
      <c r="B36" s="2"/>
      <c r="C36" s="2"/>
      <c r="D36" s="11"/>
      <c r="E36" s="2"/>
      <c r="F36" s="46"/>
      <c r="G36" s="14">
        <v>37</v>
      </c>
      <c r="H36" s="12">
        <v>3701</v>
      </c>
      <c r="I36" s="2" t="s">
        <v>19</v>
      </c>
      <c r="J36" s="2"/>
      <c r="K36" s="17">
        <v>0</v>
      </c>
      <c r="L36" s="71"/>
      <c r="N36" s="2"/>
      <c r="O36" s="2"/>
      <c r="P36" s="2"/>
    </row>
    <row r="37" spans="1:16" ht="18" customHeight="1" x14ac:dyDescent="0.35">
      <c r="A37" s="2"/>
      <c r="B37" s="2"/>
      <c r="C37" s="2"/>
      <c r="D37" s="11"/>
      <c r="E37" s="2"/>
      <c r="F37" s="46"/>
      <c r="G37" s="14"/>
      <c r="H37" s="12"/>
      <c r="I37" s="2"/>
      <c r="J37" s="2"/>
      <c r="K37" s="17"/>
      <c r="L37" s="71"/>
      <c r="N37" s="2"/>
      <c r="O37" s="2"/>
      <c r="P37" s="2"/>
    </row>
    <row r="38" spans="1:16" ht="18" customHeight="1" x14ac:dyDescent="0.35">
      <c r="A38" s="2"/>
      <c r="B38" s="2"/>
      <c r="C38" s="2"/>
      <c r="D38" s="11"/>
      <c r="E38" s="2"/>
      <c r="F38" s="46"/>
      <c r="G38" s="14"/>
      <c r="H38" s="12"/>
      <c r="I38" s="2"/>
      <c r="J38" s="2"/>
      <c r="K38" s="17"/>
      <c r="L38" s="71"/>
      <c r="N38" s="2"/>
      <c r="O38" s="2"/>
      <c r="P38" s="2"/>
    </row>
    <row r="39" spans="1:16" ht="18" customHeight="1" x14ac:dyDescent="0.4">
      <c r="A39" s="2"/>
      <c r="B39" s="2"/>
      <c r="C39" s="2"/>
      <c r="D39" s="20" t="s">
        <v>26</v>
      </c>
      <c r="E39" s="57" t="s">
        <v>27</v>
      </c>
      <c r="F39" s="58" t="s">
        <v>28</v>
      </c>
      <c r="G39" s="38"/>
      <c r="H39" s="12">
        <v>3702</v>
      </c>
      <c r="I39" s="2" t="s">
        <v>24</v>
      </c>
      <c r="J39" s="2"/>
      <c r="K39" s="17">
        <v>0</v>
      </c>
      <c r="L39" s="71"/>
      <c r="M39" s="27"/>
      <c r="N39" s="2"/>
      <c r="O39" s="2"/>
      <c r="P39" s="2"/>
    </row>
    <row r="40" spans="1:16" ht="18" customHeight="1" x14ac:dyDescent="0.4">
      <c r="A40" s="2"/>
      <c r="B40" s="2"/>
      <c r="C40" s="2"/>
      <c r="D40" s="20"/>
      <c r="E40" s="19"/>
      <c r="F40" s="22"/>
      <c r="G40" s="38"/>
      <c r="H40" s="12"/>
      <c r="I40" s="2"/>
      <c r="J40" s="2"/>
      <c r="K40" s="17"/>
      <c r="L40" s="67"/>
      <c r="M40" s="28"/>
      <c r="N40" s="2"/>
      <c r="O40" s="2"/>
      <c r="P40" s="2"/>
    </row>
    <row r="41" spans="1:16" ht="18" customHeight="1" x14ac:dyDescent="0.4">
      <c r="A41" s="2"/>
      <c r="B41" s="2"/>
      <c r="C41" s="2"/>
      <c r="D41" s="20"/>
      <c r="E41" s="19"/>
      <c r="F41" s="22"/>
      <c r="G41" s="38"/>
      <c r="H41" s="12"/>
      <c r="I41" s="2"/>
      <c r="J41" s="2"/>
      <c r="K41" s="17"/>
      <c r="L41" s="67"/>
      <c r="N41" s="2"/>
      <c r="O41" s="2"/>
      <c r="P41" s="2"/>
    </row>
    <row r="42" spans="1:16" ht="18" customHeight="1" x14ac:dyDescent="0.35">
      <c r="A42" s="2"/>
      <c r="B42" s="2"/>
      <c r="C42" s="2"/>
      <c r="D42" s="11"/>
      <c r="E42" s="323">
        <v>78715.95</v>
      </c>
      <c r="F42" s="2"/>
      <c r="G42" s="38"/>
      <c r="H42" s="12">
        <v>3703</v>
      </c>
      <c r="I42" s="2" t="s">
        <v>25</v>
      </c>
      <c r="J42" s="2"/>
      <c r="K42" s="17">
        <v>0</v>
      </c>
      <c r="L42" s="67"/>
      <c r="N42" s="2"/>
      <c r="O42" s="2"/>
      <c r="P42" s="2"/>
    </row>
    <row r="43" spans="1:16" ht="18" customHeight="1" x14ac:dyDescent="0.35">
      <c r="A43" s="2"/>
      <c r="B43" s="2"/>
      <c r="C43" s="2"/>
      <c r="D43" s="11"/>
      <c r="E43" s="323"/>
      <c r="F43" s="2"/>
      <c r="G43" s="38"/>
      <c r="H43" s="12"/>
      <c r="I43" s="2"/>
      <c r="J43" s="2"/>
      <c r="K43" s="17"/>
      <c r="L43" s="67"/>
      <c r="N43" s="2"/>
      <c r="O43" s="2"/>
      <c r="P43" s="2"/>
    </row>
    <row r="44" spans="1:16" ht="18" customHeight="1" x14ac:dyDescent="0.35">
      <c r="A44" s="2"/>
      <c r="B44" s="2"/>
      <c r="C44" s="2"/>
      <c r="D44" s="11"/>
      <c r="E44" s="323"/>
      <c r="F44" s="2"/>
      <c r="G44" s="38"/>
      <c r="H44" s="12"/>
      <c r="I44" s="2"/>
      <c r="J44" s="2"/>
      <c r="K44" s="17"/>
      <c r="L44" s="67"/>
      <c r="N44" s="2"/>
      <c r="O44" s="2"/>
      <c r="P44" s="2"/>
    </row>
    <row r="45" spans="1:16" ht="18" customHeight="1" x14ac:dyDescent="0.35">
      <c r="A45" s="2"/>
      <c r="B45" s="2"/>
      <c r="C45" s="2"/>
      <c r="D45" s="2"/>
      <c r="E45" s="2"/>
      <c r="F45" s="2"/>
      <c r="G45" s="38"/>
      <c r="H45" s="12">
        <v>3704</v>
      </c>
      <c r="I45" s="2" t="s">
        <v>14</v>
      </c>
      <c r="J45" s="2"/>
      <c r="K45" s="17">
        <v>0</v>
      </c>
      <c r="L45" s="67"/>
      <c r="N45" s="2"/>
      <c r="O45" s="2"/>
      <c r="P45" s="2"/>
    </row>
    <row r="46" spans="1:16" ht="18" customHeight="1" x14ac:dyDescent="0.35">
      <c r="A46" s="2"/>
      <c r="B46" s="2"/>
      <c r="C46" s="2"/>
      <c r="D46" s="2"/>
      <c r="E46" s="2"/>
      <c r="F46" s="2"/>
      <c r="G46" s="38"/>
      <c r="H46" s="12"/>
      <c r="I46" s="2"/>
      <c r="J46" s="2"/>
      <c r="K46" s="17"/>
      <c r="L46" s="67"/>
      <c r="N46" s="2"/>
      <c r="O46" s="2"/>
      <c r="P46" s="2"/>
    </row>
    <row r="47" spans="1:16" ht="18" customHeight="1" x14ac:dyDescent="0.35">
      <c r="A47" s="2"/>
      <c r="B47" s="2"/>
      <c r="C47" s="2"/>
      <c r="D47" s="2"/>
      <c r="E47" s="2"/>
      <c r="F47" s="2"/>
      <c r="G47" s="38"/>
      <c r="H47" s="12"/>
      <c r="I47" s="2"/>
      <c r="J47" s="2"/>
      <c r="K47" s="17"/>
      <c r="L47" s="67"/>
      <c r="N47" s="2"/>
      <c r="O47" s="2"/>
      <c r="P47" s="2"/>
    </row>
    <row r="48" spans="1:16" ht="18" customHeight="1" x14ac:dyDescent="0.35">
      <c r="A48" s="2"/>
      <c r="B48" s="2"/>
      <c r="C48" s="2"/>
      <c r="D48" s="2"/>
      <c r="E48" s="2"/>
      <c r="F48" s="2"/>
      <c r="G48" s="38"/>
      <c r="H48" s="10" t="s">
        <v>17</v>
      </c>
      <c r="I48" s="29"/>
      <c r="J48" s="29"/>
      <c r="K48" s="15">
        <f>SUM(K36:K45)</f>
        <v>0</v>
      </c>
      <c r="L48" s="67"/>
      <c r="N48" s="2"/>
      <c r="O48" s="2"/>
      <c r="P48" s="2"/>
    </row>
    <row r="49" spans="1:16" ht="18" customHeight="1" x14ac:dyDescent="0.35">
      <c r="A49" s="2"/>
      <c r="B49" s="2"/>
      <c r="C49" s="2"/>
      <c r="D49" s="2"/>
      <c r="E49" s="2"/>
      <c r="F49" s="2"/>
      <c r="G49" s="38"/>
      <c r="H49" s="12"/>
      <c r="I49" s="2"/>
      <c r="J49" s="2"/>
      <c r="K49" s="2"/>
      <c r="L49" s="68"/>
      <c r="N49" s="2"/>
      <c r="O49" s="2"/>
      <c r="P49" s="2"/>
    </row>
    <row r="50" spans="1:16" ht="15" customHeight="1" x14ac:dyDescent="0.35">
      <c r="A50" s="2"/>
      <c r="B50" s="2"/>
      <c r="C50" s="2"/>
      <c r="D50" s="2"/>
      <c r="E50" s="2"/>
      <c r="F50" s="2"/>
      <c r="G50" s="38"/>
      <c r="H50" s="12"/>
      <c r="I50" s="2"/>
      <c r="J50" s="2"/>
      <c r="K50" s="2"/>
      <c r="L50" s="68"/>
      <c r="N50" s="2"/>
      <c r="O50" s="2"/>
      <c r="P50" s="2"/>
    </row>
    <row r="51" spans="1:16" x14ac:dyDescent="0.35">
      <c r="A51" s="2"/>
      <c r="B51" s="2"/>
      <c r="C51" s="2"/>
      <c r="D51" s="2"/>
      <c r="E51" s="2"/>
      <c r="F51" s="2"/>
      <c r="G51" s="2"/>
      <c r="H51" s="12"/>
      <c r="I51" s="2"/>
      <c r="J51" s="2"/>
      <c r="K51" s="2"/>
      <c r="L51" s="68"/>
      <c r="N51" s="2"/>
      <c r="O51" s="2"/>
      <c r="P51" s="2"/>
    </row>
    <row r="52" spans="1:16" ht="18" customHeight="1" x14ac:dyDescent="0.35">
      <c r="A52" s="64" t="s">
        <v>29</v>
      </c>
      <c r="B52" s="47"/>
      <c r="C52" s="47"/>
      <c r="D52" s="2"/>
      <c r="E52" s="2"/>
      <c r="F52" s="2"/>
      <c r="G52" s="2"/>
      <c r="H52" s="12"/>
      <c r="I52" s="2"/>
      <c r="J52" s="330" t="s">
        <v>30</v>
      </c>
      <c r="K52" s="330"/>
      <c r="L52" s="69"/>
      <c r="N52" s="2"/>
      <c r="O52" s="2"/>
      <c r="P52" s="2"/>
    </row>
    <row r="53" spans="1:16" ht="18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68"/>
      <c r="N53" s="2"/>
      <c r="O53" s="2"/>
      <c r="P53" s="2"/>
    </row>
    <row r="54" spans="1:16" ht="18" customHeight="1" x14ac:dyDescent="0.35">
      <c r="A54" s="65" t="s">
        <v>31</v>
      </c>
      <c r="B54" s="48"/>
      <c r="C54" s="19"/>
      <c r="D54" s="19"/>
      <c r="E54" s="19"/>
      <c r="F54" s="19"/>
      <c r="G54" s="2"/>
      <c r="H54" s="2"/>
      <c r="I54" s="2"/>
      <c r="J54" s="2"/>
      <c r="K54" s="2"/>
      <c r="L54" s="68"/>
      <c r="N54" s="2"/>
      <c r="O54" s="2"/>
      <c r="P54" s="2"/>
    </row>
    <row r="55" spans="1:16" ht="18" customHeight="1" x14ac:dyDescent="0.35">
      <c r="A55" s="19"/>
      <c r="B55" s="57" t="s">
        <v>32</v>
      </c>
      <c r="C55" s="57"/>
      <c r="D55" s="57"/>
      <c r="E55" s="57"/>
      <c r="F55" s="57"/>
      <c r="G55" s="2"/>
      <c r="H55" s="2"/>
      <c r="I55" s="2"/>
      <c r="J55" s="2"/>
      <c r="K55" s="2"/>
      <c r="L55" s="68"/>
      <c r="N55" s="2"/>
      <c r="O55" s="2"/>
      <c r="P55" s="2"/>
    </row>
    <row r="56" spans="1:16" ht="18" customHeight="1" x14ac:dyDescent="0.35">
      <c r="A56" s="19"/>
      <c r="B56" s="57" t="s">
        <v>33</v>
      </c>
      <c r="C56" s="57"/>
      <c r="D56" s="57"/>
      <c r="E56" s="57"/>
      <c r="F56" s="57"/>
      <c r="G56" s="2"/>
      <c r="H56" s="2"/>
      <c r="I56" s="2"/>
      <c r="J56" s="2"/>
      <c r="K56" s="2"/>
      <c r="L56" s="68"/>
      <c r="N56" s="2"/>
      <c r="O56" s="2"/>
      <c r="P56" s="2"/>
    </row>
    <row r="57" spans="1:16" ht="18" customHeight="1" x14ac:dyDescent="0.35">
      <c r="A57" s="19"/>
      <c r="B57" s="57" t="s">
        <v>34</v>
      </c>
      <c r="C57" s="57"/>
      <c r="D57" s="57"/>
      <c r="E57" s="57"/>
      <c r="F57" s="57"/>
      <c r="G57" s="2"/>
      <c r="H57" s="2"/>
      <c r="I57" s="2"/>
      <c r="J57" s="2"/>
      <c r="K57" s="2"/>
      <c r="L57" s="68"/>
      <c r="N57" s="2"/>
      <c r="O57" s="2"/>
      <c r="P57" s="2"/>
    </row>
    <row r="58" spans="1:16" ht="18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68"/>
      <c r="N58" s="2"/>
      <c r="O58" s="2"/>
      <c r="P58" s="2"/>
    </row>
    <row r="59" spans="1:16" ht="18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68"/>
      <c r="N59" s="2"/>
      <c r="O59" s="2"/>
      <c r="P59" s="2"/>
    </row>
    <row r="60" spans="1:16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68"/>
      <c r="N60" s="2"/>
      <c r="O60" s="2"/>
      <c r="P60" s="2"/>
    </row>
    <row r="61" spans="1:16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68"/>
      <c r="N61" s="2"/>
      <c r="O61" s="2"/>
      <c r="P61" s="2"/>
    </row>
    <row r="62" spans="1:16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68"/>
      <c r="N62" s="2"/>
      <c r="O62" s="2"/>
      <c r="P62" s="2"/>
    </row>
    <row r="63" spans="1:16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N63" s="2"/>
      <c r="O63" s="2"/>
      <c r="P63" s="2"/>
    </row>
    <row r="64" spans="1:16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N64" s="2"/>
      <c r="O64" s="2"/>
      <c r="P64" s="2"/>
    </row>
    <row r="65" spans="1:16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N65" s="2"/>
      <c r="O65" s="2"/>
      <c r="P65" s="2"/>
    </row>
    <row r="66" spans="1:16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N66" s="2"/>
      <c r="O66" s="2"/>
      <c r="P66" s="2"/>
    </row>
    <row r="67" spans="1:16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N67" s="2"/>
      <c r="O67" s="2"/>
      <c r="P67" s="2"/>
    </row>
    <row r="68" spans="1:16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N68" s="2"/>
      <c r="O68" s="2"/>
      <c r="P68" s="2"/>
    </row>
    <row r="69" spans="1:16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N69" s="2"/>
      <c r="O69" s="2"/>
      <c r="P69" s="2"/>
    </row>
  </sheetData>
  <mergeCells count="10">
    <mergeCell ref="A24:B25"/>
    <mergeCell ref="A27:B28"/>
    <mergeCell ref="E27:E29"/>
    <mergeCell ref="E42:E44"/>
    <mergeCell ref="J52:K52"/>
    <mergeCell ref="A1:K1"/>
    <mergeCell ref="A3:K3"/>
    <mergeCell ref="H5:J5"/>
    <mergeCell ref="E13:E15"/>
    <mergeCell ref="A21:B21"/>
  </mergeCells>
  <printOptions horizontalCentered="1"/>
  <pageMargins left="0" right="0" top="0" bottom="0" header="0.31496062992125984" footer="0.31496062992125984"/>
  <pageSetup scale="50" orientation="landscape" verticalDpi="0" r:id="rId1"/>
  <ignoredErrors>
    <ignoredError sqref="F39 F14 F2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7" zoomScaleNormal="100" workbookViewId="0">
      <selection activeCell="D8" sqref="D8"/>
    </sheetView>
  </sheetViews>
  <sheetFormatPr baseColWidth="10" defaultRowHeight="15.75" x14ac:dyDescent="0.25"/>
  <cols>
    <col min="1" max="1" width="4.85546875" style="128" customWidth="1"/>
    <col min="2" max="2" width="8" style="128" customWidth="1"/>
    <col min="3" max="3" width="10.140625" style="128" customWidth="1"/>
    <col min="4" max="4" width="74" style="128" customWidth="1"/>
    <col min="5" max="5" width="20.5703125" style="128" customWidth="1"/>
    <col min="6" max="6" width="18.140625" style="128" customWidth="1"/>
    <col min="7" max="7" width="18.85546875" style="128" customWidth="1"/>
    <col min="8" max="8" width="8.85546875" style="128" customWidth="1"/>
    <col min="9" max="9" width="19.85546875" style="128" customWidth="1"/>
    <col min="10" max="16384" width="11.42578125" style="128"/>
  </cols>
  <sheetData>
    <row r="1" spans="1:14" ht="33" customHeight="1" x14ac:dyDescent="0.25">
      <c r="A1" s="370" t="s">
        <v>104</v>
      </c>
      <c r="B1" s="371"/>
      <c r="C1" s="371"/>
      <c r="D1" s="371"/>
      <c r="E1" s="371"/>
      <c r="F1" s="371"/>
      <c r="G1" s="371"/>
      <c r="H1" s="371"/>
      <c r="I1" s="372"/>
      <c r="J1" s="68"/>
    </row>
    <row r="2" spans="1:14" ht="43.5" customHeight="1" x14ac:dyDescent="0.25">
      <c r="A2" s="137" t="s">
        <v>2</v>
      </c>
      <c r="B2" s="138" t="s">
        <v>65</v>
      </c>
      <c r="C2" s="139" t="s">
        <v>66</v>
      </c>
      <c r="D2" s="146" t="s">
        <v>67</v>
      </c>
      <c r="E2" s="149" t="s">
        <v>68</v>
      </c>
      <c r="F2" s="145" t="s">
        <v>36</v>
      </c>
      <c r="G2" s="150" t="s">
        <v>37</v>
      </c>
      <c r="H2" s="140" t="s">
        <v>69</v>
      </c>
      <c r="I2" s="141" t="s">
        <v>70</v>
      </c>
      <c r="J2" s="68"/>
    </row>
    <row r="3" spans="1:14" ht="36.75" customHeight="1" x14ac:dyDescent="0.25">
      <c r="A3" s="137"/>
      <c r="B3" s="139"/>
      <c r="C3" s="139"/>
      <c r="D3" s="373" t="s">
        <v>103</v>
      </c>
      <c r="E3" s="374"/>
      <c r="F3" s="374"/>
      <c r="G3" s="374"/>
      <c r="H3" s="375"/>
      <c r="I3" s="142">
        <v>463715.95</v>
      </c>
      <c r="J3" s="68"/>
    </row>
    <row r="4" spans="1:14" ht="45.75" x14ac:dyDescent="0.25">
      <c r="A4" s="152">
        <v>1</v>
      </c>
      <c r="B4" s="129">
        <v>752</v>
      </c>
      <c r="C4" s="130" t="s">
        <v>71</v>
      </c>
      <c r="D4" s="131" t="s">
        <v>72</v>
      </c>
      <c r="E4" s="132">
        <v>107519</v>
      </c>
      <c r="F4" s="147">
        <v>0</v>
      </c>
      <c r="G4" s="133">
        <f t="shared" ref="G4:G10" si="0">+E4-F4</f>
        <v>107519</v>
      </c>
      <c r="H4" s="135">
        <f>+F4/E4</f>
        <v>0</v>
      </c>
      <c r="I4" s="144">
        <f t="shared" ref="I4:I10" si="1">+I3-E4</f>
        <v>356196.95</v>
      </c>
      <c r="J4" s="68"/>
    </row>
    <row r="5" spans="1:14" ht="30.75" x14ac:dyDescent="0.25">
      <c r="A5" s="152">
        <v>2</v>
      </c>
      <c r="B5" s="129" t="s">
        <v>46</v>
      </c>
      <c r="C5" s="130" t="s">
        <v>73</v>
      </c>
      <c r="D5" s="131" t="s">
        <v>74</v>
      </c>
      <c r="E5" s="132">
        <v>100000</v>
      </c>
      <c r="F5" s="147">
        <v>0</v>
      </c>
      <c r="G5" s="133">
        <f t="shared" si="0"/>
        <v>100000</v>
      </c>
      <c r="H5" s="135">
        <f t="shared" ref="H5:H10" si="2">+F5/E5</f>
        <v>0</v>
      </c>
      <c r="I5" s="144">
        <f t="shared" si="1"/>
        <v>256196.95</v>
      </c>
      <c r="J5" s="68"/>
    </row>
    <row r="6" spans="1:14" ht="45.75" x14ac:dyDescent="0.25">
      <c r="A6" s="152">
        <v>3</v>
      </c>
      <c r="B6" s="129" t="s">
        <v>95</v>
      </c>
      <c r="C6" s="130" t="s">
        <v>75</v>
      </c>
      <c r="D6" s="131" t="s">
        <v>76</v>
      </c>
      <c r="E6" s="132">
        <v>69000</v>
      </c>
      <c r="F6" s="147">
        <v>0</v>
      </c>
      <c r="G6" s="133">
        <f t="shared" si="0"/>
        <v>69000</v>
      </c>
      <c r="H6" s="135">
        <f t="shared" si="2"/>
        <v>0</v>
      </c>
      <c r="I6" s="144">
        <f t="shared" si="1"/>
        <v>187196.95</v>
      </c>
      <c r="J6" s="68"/>
    </row>
    <row r="7" spans="1:14" ht="30.75" x14ac:dyDescent="0.25">
      <c r="A7" s="152">
        <v>4</v>
      </c>
      <c r="B7" s="129" t="s">
        <v>96</v>
      </c>
      <c r="C7" s="130" t="s">
        <v>77</v>
      </c>
      <c r="D7" s="131" t="s">
        <v>78</v>
      </c>
      <c r="E7" s="132">
        <v>39196.949999999997</v>
      </c>
      <c r="F7" s="147">
        <v>0</v>
      </c>
      <c r="G7" s="133">
        <f t="shared" si="0"/>
        <v>39196.949999999997</v>
      </c>
      <c r="H7" s="135">
        <f t="shared" si="2"/>
        <v>0</v>
      </c>
      <c r="I7" s="144">
        <f t="shared" si="1"/>
        <v>148000</v>
      </c>
      <c r="J7" s="68"/>
    </row>
    <row r="8" spans="1:14" ht="48" x14ac:dyDescent="0.25">
      <c r="A8" s="152">
        <v>5</v>
      </c>
      <c r="B8" s="129" t="s">
        <v>97</v>
      </c>
      <c r="C8" s="130" t="s">
        <v>79</v>
      </c>
      <c r="D8" s="131" t="s">
        <v>80</v>
      </c>
      <c r="E8" s="132">
        <v>67500</v>
      </c>
      <c r="F8" s="147">
        <v>0</v>
      </c>
      <c r="G8" s="133">
        <f t="shared" si="0"/>
        <v>67500</v>
      </c>
      <c r="H8" s="135">
        <f t="shared" si="2"/>
        <v>0</v>
      </c>
      <c r="I8" s="144">
        <f t="shared" si="1"/>
        <v>80500</v>
      </c>
      <c r="J8" s="68"/>
    </row>
    <row r="9" spans="1:14" ht="60.75" x14ac:dyDescent="0.25">
      <c r="A9" s="152">
        <v>6</v>
      </c>
      <c r="B9" s="129" t="s">
        <v>98</v>
      </c>
      <c r="C9" s="130" t="s">
        <v>81</v>
      </c>
      <c r="D9" s="131" t="s">
        <v>82</v>
      </c>
      <c r="E9" s="132">
        <v>30500</v>
      </c>
      <c r="F9" s="147">
        <v>0</v>
      </c>
      <c r="G9" s="133">
        <f t="shared" si="0"/>
        <v>30500</v>
      </c>
      <c r="H9" s="135">
        <f t="shared" si="2"/>
        <v>0</v>
      </c>
      <c r="I9" s="144">
        <f t="shared" si="1"/>
        <v>50000</v>
      </c>
      <c r="J9" s="68"/>
    </row>
    <row r="10" spans="1:14" ht="30.75" x14ac:dyDescent="0.25">
      <c r="A10" s="152">
        <v>7</v>
      </c>
      <c r="B10" s="129" t="s">
        <v>99</v>
      </c>
      <c r="C10" s="130" t="s">
        <v>83</v>
      </c>
      <c r="D10" s="131" t="s">
        <v>84</v>
      </c>
      <c r="E10" s="132">
        <v>50000</v>
      </c>
      <c r="F10" s="147">
        <v>0</v>
      </c>
      <c r="G10" s="133">
        <f t="shared" si="0"/>
        <v>50000</v>
      </c>
      <c r="H10" s="135">
        <f t="shared" si="2"/>
        <v>0</v>
      </c>
      <c r="I10" s="144">
        <f t="shared" si="1"/>
        <v>0</v>
      </c>
      <c r="J10" s="68"/>
    </row>
    <row r="11" spans="1:14" ht="29.25" customHeight="1" x14ac:dyDescent="0.25">
      <c r="A11" s="143"/>
      <c r="B11" s="143"/>
      <c r="C11" s="143"/>
      <c r="D11" s="155" t="s">
        <v>94</v>
      </c>
      <c r="E11" s="151">
        <f>SUM(E4:E10)</f>
        <v>463715.95</v>
      </c>
      <c r="F11" s="148">
        <f>SUM(F4:F10)</f>
        <v>0</v>
      </c>
      <c r="G11" s="151">
        <f>SUM(G4:G10)</f>
        <v>463715.95</v>
      </c>
      <c r="H11" s="154">
        <f>SUM(H4:H10)</f>
        <v>0</v>
      </c>
      <c r="I11" s="151">
        <v>0</v>
      </c>
      <c r="J11" s="136"/>
    </row>
    <row r="12" spans="1:14" ht="45.7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355" t="s">
        <v>93</v>
      </c>
      <c r="L12" s="356"/>
      <c r="M12" s="356"/>
      <c r="N12" s="357"/>
    </row>
    <row r="13" spans="1:14" ht="75.75" customHeight="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355" t="s">
        <v>22</v>
      </c>
      <c r="L13" s="356"/>
      <c r="M13" s="356"/>
      <c r="N13" s="357"/>
    </row>
    <row r="14" spans="1:14" ht="90.75" customHeight="1" x14ac:dyDescent="0.25">
      <c r="A14" s="68"/>
      <c r="B14" s="68"/>
      <c r="C14" s="153"/>
      <c r="D14" s="153"/>
      <c r="E14" s="153"/>
      <c r="F14" s="68"/>
      <c r="G14" s="68"/>
      <c r="H14" s="68"/>
      <c r="I14" s="68"/>
      <c r="J14" s="68"/>
      <c r="K14" s="358" t="s">
        <v>27</v>
      </c>
      <c r="L14" s="359"/>
      <c r="M14" s="359"/>
      <c r="N14" s="359"/>
    </row>
    <row r="15" spans="1:14" x14ac:dyDescent="0.25">
      <c r="A15" s="68"/>
      <c r="B15" s="68"/>
      <c r="C15" s="153"/>
      <c r="D15" s="153"/>
      <c r="E15" s="153"/>
      <c r="F15" s="68"/>
      <c r="G15" s="68"/>
      <c r="H15" s="68"/>
      <c r="I15" s="68"/>
      <c r="J15" s="68"/>
    </row>
    <row r="16" spans="1:14" x14ac:dyDescent="0.25">
      <c r="A16" s="68"/>
      <c r="B16" s="68"/>
      <c r="C16" s="153"/>
      <c r="D16" s="153"/>
      <c r="E16" s="153"/>
      <c r="F16" s="68"/>
      <c r="G16" s="68"/>
      <c r="H16" s="68"/>
      <c r="I16" s="68"/>
      <c r="J16" s="68"/>
    </row>
    <row r="17" spans="1:10" x14ac:dyDescent="0.25">
      <c r="A17" s="68"/>
      <c r="B17" s="68"/>
      <c r="C17" s="153"/>
      <c r="D17" s="153"/>
      <c r="E17" s="153"/>
      <c r="F17" s="68"/>
      <c r="G17" s="68"/>
      <c r="H17" s="68"/>
      <c r="I17" s="68"/>
      <c r="J17" s="68"/>
    </row>
    <row r="18" spans="1:10" x14ac:dyDescent="0.25">
      <c r="A18" s="68"/>
      <c r="B18" s="68"/>
      <c r="C18" s="153"/>
      <c r="D18" s="153"/>
      <c r="E18" s="153"/>
      <c r="F18" s="68"/>
      <c r="G18" s="68"/>
      <c r="H18" s="68"/>
      <c r="I18" s="68"/>
      <c r="J18" s="68"/>
    </row>
    <row r="19" spans="1:10" x14ac:dyDescent="0.25">
      <c r="A19" s="68"/>
      <c r="B19" s="68"/>
      <c r="C19" s="153"/>
      <c r="D19" s="153"/>
      <c r="E19" s="153"/>
      <c r="F19" s="68"/>
      <c r="G19" s="68"/>
      <c r="H19" s="68"/>
      <c r="I19" s="68"/>
      <c r="J19" s="68"/>
    </row>
    <row r="20" spans="1:10" x14ac:dyDescent="0.25">
      <c r="A20" s="68"/>
      <c r="B20" s="68"/>
      <c r="C20" s="153"/>
      <c r="D20" s="153"/>
      <c r="E20" s="153"/>
      <c r="F20" s="68"/>
      <c r="G20" s="68"/>
      <c r="H20" s="68"/>
      <c r="I20" s="68"/>
      <c r="J20" s="68"/>
    </row>
    <row r="21" spans="1:10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</row>
    <row r="22" spans="1:10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</row>
    <row r="23" spans="1:10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</row>
    <row r="24" spans="1:10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</row>
    <row r="25" spans="1:10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6" spans="1:10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</row>
    <row r="27" spans="1:10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</row>
    <row r="28" spans="1:10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</row>
    <row r="29" spans="1:10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</row>
    <row r="30" spans="1:10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</row>
    <row r="31" spans="1:10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0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</row>
    <row r="33" spans="1:10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</row>
    <row r="34" spans="1:10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</row>
    <row r="35" spans="1:10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</row>
    <row r="36" spans="1:10" x14ac:dyDescent="0.25">
      <c r="D36" s="68"/>
      <c r="E36" s="68"/>
    </row>
    <row r="37" spans="1:10" x14ac:dyDescent="0.25">
      <c r="E37" s="68"/>
    </row>
  </sheetData>
  <mergeCells count="5">
    <mergeCell ref="A1:I1"/>
    <mergeCell ref="D3:H3"/>
    <mergeCell ref="K12:N12"/>
    <mergeCell ref="K13:N13"/>
    <mergeCell ref="K14:N14"/>
  </mergeCells>
  <printOptions horizontalCentered="1"/>
  <pageMargins left="0" right="0" top="0.74803149606299213" bottom="0.74803149606299213" header="0.31496062992125984" footer="0.31496062992125984"/>
  <pageSetup scale="75" orientation="landscape" verticalDpi="0" r:id="rId1"/>
  <ignoredErrors>
    <ignoredError sqref="G4:I1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D8" sqref="D8"/>
    </sheetView>
  </sheetViews>
  <sheetFormatPr baseColWidth="10" defaultRowHeight="15.75" x14ac:dyDescent="0.25"/>
  <cols>
    <col min="1" max="1" width="4.85546875" style="128" customWidth="1"/>
    <col min="2" max="2" width="8" style="128" customWidth="1"/>
    <col min="3" max="3" width="10.140625" style="128" customWidth="1"/>
    <col min="4" max="4" width="74" style="128" customWidth="1"/>
    <col min="5" max="5" width="19.140625" style="128" customWidth="1"/>
    <col min="6" max="6" width="18.140625" style="128" customWidth="1"/>
    <col min="7" max="7" width="18.85546875" style="128" customWidth="1"/>
    <col min="8" max="8" width="8.85546875" style="128" customWidth="1"/>
    <col min="9" max="9" width="18" style="128" customWidth="1"/>
    <col min="10" max="16384" width="11.42578125" style="128"/>
  </cols>
  <sheetData>
    <row r="1" spans="1:14" ht="33" customHeight="1" x14ac:dyDescent="0.25">
      <c r="A1" s="370" t="s">
        <v>105</v>
      </c>
      <c r="B1" s="371"/>
      <c r="C1" s="371"/>
      <c r="D1" s="371"/>
      <c r="E1" s="371"/>
      <c r="F1" s="371"/>
      <c r="G1" s="371"/>
      <c r="H1" s="371"/>
      <c r="I1" s="372"/>
      <c r="J1" s="68"/>
    </row>
    <row r="2" spans="1:14" ht="43.5" customHeight="1" x14ac:dyDescent="0.25">
      <c r="A2" s="137" t="s">
        <v>2</v>
      </c>
      <c r="B2" s="138" t="s">
        <v>65</v>
      </c>
      <c r="C2" s="139" t="s">
        <v>66</v>
      </c>
      <c r="D2" s="146" t="s">
        <v>67</v>
      </c>
      <c r="E2" s="149" t="s">
        <v>68</v>
      </c>
      <c r="F2" s="145" t="s">
        <v>36</v>
      </c>
      <c r="G2" s="150" t="s">
        <v>37</v>
      </c>
      <c r="H2" s="140" t="s">
        <v>69</v>
      </c>
      <c r="I2" s="141" t="s">
        <v>70</v>
      </c>
      <c r="J2" s="68"/>
    </row>
    <row r="3" spans="1:14" ht="25.5" x14ac:dyDescent="0.25">
      <c r="A3" s="137"/>
      <c r="B3" s="139"/>
      <c r="C3" s="139"/>
      <c r="D3" s="373" t="s">
        <v>101</v>
      </c>
      <c r="E3" s="374"/>
      <c r="F3" s="374"/>
      <c r="G3" s="374"/>
      <c r="H3" s="375"/>
      <c r="I3" s="142">
        <v>156000</v>
      </c>
      <c r="J3" s="68"/>
    </row>
    <row r="4" spans="1:14" ht="45.75" x14ac:dyDescent="0.25">
      <c r="A4" s="152">
        <v>1</v>
      </c>
      <c r="B4" s="129">
        <v>753</v>
      </c>
      <c r="C4" s="130" t="s">
        <v>85</v>
      </c>
      <c r="D4" s="131" t="s">
        <v>86</v>
      </c>
      <c r="E4" s="132">
        <v>120000</v>
      </c>
      <c r="F4" s="147">
        <v>0</v>
      </c>
      <c r="G4" s="133">
        <f t="shared" ref="G4:G6" si="0">+E4-F4</f>
        <v>120000</v>
      </c>
      <c r="H4" s="135">
        <f t="shared" ref="H4:H6" si="1">+F4/E4</f>
        <v>0</v>
      </c>
      <c r="I4" s="144">
        <f>+I3-E4</f>
        <v>36000</v>
      </c>
      <c r="J4" s="68"/>
    </row>
    <row r="5" spans="1:14" ht="30.75" x14ac:dyDescent="0.25">
      <c r="A5" s="152">
        <v>2</v>
      </c>
      <c r="B5" s="129" t="s">
        <v>47</v>
      </c>
      <c r="C5" s="130" t="s">
        <v>87</v>
      </c>
      <c r="D5" s="131" t="s">
        <v>88</v>
      </c>
      <c r="E5" s="132">
        <v>5965</v>
      </c>
      <c r="F5" s="147">
        <v>0</v>
      </c>
      <c r="G5" s="133">
        <f t="shared" si="0"/>
        <v>5965</v>
      </c>
      <c r="H5" s="135">
        <f t="shared" si="1"/>
        <v>0</v>
      </c>
      <c r="I5" s="144">
        <f t="shared" ref="I5:I6" si="2">+I4-E5</f>
        <v>30035</v>
      </c>
      <c r="J5" s="68"/>
    </row>
    <row r="6" spans="1:14" ht="30" x14ac:dyDescent="0.25">
      <c r="A6" s="152">
        <v>3</v>
      </c>
      <c r="B6" s="129" t="s">
        <v>100</v>
      </c>
      <c r="C6" s="130" t="s">
        <v>89</v>
      </c>
      <c r="D6" s="134" t="s">
        <v>90</v>
      </c>
      <c r="E6" s="132">
        <v>30035</v>
      </c>
      <c r="F6" s="147">
        <v>0</v>
      </c>
      <c r="G6" s="133">
        <f t="shared" si="0"/>
        <v>30035</v>
      </c>
      <c r="H6" s="135">
        <f t="shared" si="1"/>
        <v>0</v>
      </c>
      <c r="I6" s="144">
        <f t="shared" si="2"/>
        <v>0</v>
      </c>
      <c r="J6" s="68"/>
    </row>
    <row r="7" spans="1:14" ht="29.25" customHeight="1" x14ac:dyDescent="0.25">
      <c r="A7" s="143"/>
      <c r="B7" s="143"/>
      <c r="C7" s="143"/>
      <c r="D7" s="155" t="s">
        <v>94</v>
      </c>
      <c r="E7" s="151">
        <f>SUM(E4:E6)</f>
        <v>156000</v>
      </c>
      <c r="F7" s="148">
        <f>SUM(F4:F6)</f>
        <v>0</v>
      </c>
      <c r="G7" s="151">
        <f>SUM(G4:G6)</f>
        <v>156000</v>
      </c>
      <c r="H7" s="154">
        <f>SUM(H4:H6)</f>
        <v>0</v>
      </c>
      <c r="I7" s="151">
        <v>0</v>
      </c>
      <c r="J7" s="136"/>
    </row>
    <row r="8" spans="1:14" ht="45.7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355" t="s">
        <v>93</v>
      </c>
      <c r="L8" s="356"/>
      <c r="M8" s="356"/>
      <c r="N8" s="357"/>
    </row>
    <row r="9" spans="1:14" ht="75.75" customHeight="1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355" t="s">
        <v>22</v>
      </c>
      <c r="L9" s="356"/>
      <c r="M9" s="356"/>
      <c r="N9" s="357"/>
    </row>
    <row r="10" spans="1:14" ht="90.75" customHeight="1" x14ac:dyDescent="0.25">
      <c r="A10" s="68"/>
      <c r="B10" s="68"/>
      <c r="C10" s="153"/>
      <c r="D10" s="153"/>
      <c r="E10" s="153"/>
      <c r="F10" s="68"/>
      <c r="G10" s="68"/>
      <c r="H10" s="68"/>
      <c r="I10" s="68"/>
      <c r="J10" s="68"/>
      <c r="K10" s="358" t="s">
        <v>27</v>
      </c>
      <c r="L10" s="359"/>
      <c r="M10" s="359"/>
      <c r="N10" s="359"/>
    </row>
    <row r="11" spans="1:14" x14ac:dyDescent="0.25">
      <c r="A11" s="68"/>
      <c r="B11" s="68"/>
      <c r="C11" s="153"/>
      <c r="D11" s="153"/>
      <c r="E11" s="153"/>
      <c r="F11" s="68"/>
      <c r="G11" s="68"/>
      <c r="H11" s="68"/>
      <c r="I11" s="68"/>
      <c r="J11" s="68"/>
    </row>
    <row r="12" spans="1:14" x14ac:dyDescent="0.25">
      <c r="A12" s="68"/>
      <c r="B12" s="68"/>
      <c r="C12" s="153"/>
      <c r="D12" s="153"/>
      <c r="E12" s="153"/>
      <c r="F12" s="68"/>
      <c r="G12" s="68"/>
      <c r="H12" s="68"/>
      <c r="I12" s="68"/>
      <c r="J12" s="68"/>
    </row>
    <row r="13" spans="1:14" x14ac:dyDescent="0.25">
      <c r="A13" s="68"/>
      <c r="B13" s="68"/>
      <c r="C13" s="153"/>
      <c r="D13" s="153"/>
      <c r="E13" s="153"/>
      <c r="F13" s="68"/>
      <c r="G13" s="68"/>
      <c r="H13" s="68"/>
      <c r="I13" s="68"/>
      <c r="J13" s="68"/>
    </row>
    <row r="14" spans="1:14" x14ac:dyDescent="0.25">
      <c r="A14" s="68"/>
      <c r="B14" s="68"/>
      <c r="C14" s="153"/>
      <c r="D14" s="153"/>
      <c r="E14" s="153"/>
      <c r="F14" s="68"/>
      <c r="G14" s="68"/>
      <c r="H14" s="68"/>
      <c r="I14" s="68"/>
      <c r="J14" s="68"/>
    </row>
    <row r="15" spans="1:14" x14ac:dyDescent="0.25">
      <c r="A15" s="68"/>
      <c r="B15" s="68"/>
      <c r="C15" s="153"/>
      <c r="D15" s="153"/>
      <c r="E15" s="153"/>
      <c r="F15" s="68"/>
      <c r="G15" s="68"/>
      <c r="H15" s="68"/>
      <c r="I15" s="68"/>
      <c r="J15" s="68"/>
    </row>
    <row r="16" spans="1:14" x14ac:dyDescent="0.25">
      <c r="A16" s="68"/>
      <c r="B16" s="68"/>
      <c r="C16" s="153"/>
      <c r="D16" s="153"/>
      <c r="E16" s="153"/>
      <c r="F16" s="68"/>
      <c r="G16" s="68"/>
      <c r="H16" s="68"/>
      <c r="I16" s="68"/>
      <c r="J16" s="68"/>
    </row>
    <row r="17" spans="1:10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pans="1:10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</row>
    <row r="19" spans="1:10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</row>
    <row r="20" spans="1:10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</row>
    <row r="22" spans="1:10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</row>
    <row r="23" spans="1:10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</row>
    <row r="24" spans="1:10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</row>
    <row r="25" spans="1:10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6" spans="1:10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</row>
    <row r="27" spans="1:10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</row>
    <row r="28" spans="1:10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</row>
    <row r="29" spans="1:10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</row>
    <row r="30" spans="1:10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</row>
    <row r="31" spans="1:10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0" x14ac:dyDescent="0.25">
      <c r="D32" s="68"/>
      <c r="E32" s="68"/>
    </row>
    <row r="33" spans="5:5" x14ac:dyDescent="0.25">
      <c r="E33" s="68"/>
    </row>
  </sheetData>
  <mergeCells count="5">
    <mergeCell ref="A1:I1"/>
    <mergeCell ref="D3:H3"/>
    <mergeCell ref="K8:N8"/>
    <mergeCell ref="K9:N9"/>
    <mergeCell ref="K10:N10"/>
  </mergeCells>
  <printOptions horizontalCentered="1"/>
  <pageMargins left="0" right="0" top="0.74803149606299213" bottom="0.74803149606299213" header="0.31496062992125984" footer="0.31496062992125984"/>
  <pageSetup scale="75" orientation="landscape" horizontalDpi="0" verticalDpi="0" r:id="rId1"/>
  <ignoredErrors>
    <ignoredError sqref="G4:G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D8" sqref="D8"/>
    </sheetView>
  </sheetViews>
  <sheetFormatPr baseColWidth="10" defaultRowHeight="15.75" x14ac:dyDescent="0.25"/>
  <cols>
    <col min="1" max="1" width="4.85546875" style="128" customWidth="1"/>
    <col min="2" max="2" width="8" style="128" customWidth="1"/>
    <col min="3" max="3" width="10.140625" style="128" customWidth="1"/>
    <col min="4" max="4" width="74" style="128" customWidth="1"/>
    <col min="5" max="5" width="19.140625" style="128" customWidth="1"/>
    <col min="6" max="6" width="18.140625" style="128" customWidth="1"/>
    <col min="7" max="7" width="18.85546875" style="128" customWidth="1"/>
    <col min="8" max="8" width="8.85546875" style="128" customWidth="1"/>
    <col min="9" max="9" width="18" style="128" customWidth="1"/>
    <col min="10" max="16384" width="11.42578125" style="128"/>
  </cols>
  <sheetData>
    <row r="1" spans="1:10" ht="33" customHeight="1" x14ac:dyDescent="0.25">
      <c r="A1" s="370" t="s">
        <v>106</v>
      </c>
      <c r="B1" s="371"/>
      <c r="C1" s="371"/>
      <c r="D1" s="371"/>
      <c r="E1" s="371"/>
      <c r="F1" s="371"/>
      <c r="G1" s="371"/>
      <c r="H1" s="371"/>
      <c r="I1" s="372"/>
      <c r="J1" s="68"/>
    </row>
    <row r="2" spans="1:10" ht="43.5" customHeight="1" x14ac:dyDescent="0.25">
      <c r="A2" s="137" t="s">
        <v>2</v>
      </c>
      <c r="B2" s="138" t="s">
        <v>65</v>
      </c>
      <c r="C2" s="139" t="s">
        <v>66</v>
      </c>
      <c r="D2" s="146" t="s">
        <v>67</v>
      </c>
      <c r="E2" s="149" t="s">
        <v>68</v>
      </c>
      <c r="F2" s="145" t="s">
        <v>36</v>
      </c>
      <c r="G2" s="150" t="s">
        <v>37</v>
      </c>
      <c r="H2" s="140" t="s">
        <v>69</v>
      </c>
      <c r="I2" s="141" t="s">
        <v>70</v>
      </c>
      <c r="J2" s="68"/>
    </row>
    <row r="3" spans="1:10" ht="42.75" customHeight="1" x14ac:dyDescent="0.25">
      <c r="A3" s="137"/>
      <c r="B3" s="139"/>
      <c r="C3" s="139"/>
      <c r="D3" s="373" t="s">
        <v>101</v>
      </c>
      <c r="E3" s="374"/>
      <c r="F3" s="374"/>
      <c r="G3" s="374"/>
      <c r="H3" s="375"/>
      <c r="I3" s="142">
        <v>19000</v>
      </c>
      <c r="J3" s="68"/>
    </row>
    <row r="4" spans="1:10" ht="49.5" customHeight="1" x14ac:dyDescent="0.25">
      <c r="A4" s="152">
        <v>1</v>
      </c>
      <c r="B4" s="129">
        <v>754</v>
      </c>
      <c r="C4" s="130" t="s">
        <v>91</v>
      </c>
      <c r="D4" s="134" t="s">
        <v>92</v>
      </c>
      <c r="E4" s="132">
        <v>19000</v>
      </c>
      <c r="F4" s="147">
        <v>0</v>
      </c>
      <c r="G4" s="133">
        <f t="shared" ref="G4" si="0">+E4-F4</f>
        <v>19000</v>
      </c>
      <c r="H4" s="135">
        <f t="shared" ref="H4" si="1">+F4/E4</f>
        <v>0</v>
      </c>
      <c r="I4" s="144">
        <f>+I3-E4</f>
        <v>0</v>
      </c>
      <c r="J4" s="68"/>
    </row>
    <row r="5" spans="1:10" ht="41.25" customHeight="1" x14ac:dyDescent="0.25">
      <c r="A5" s="143"/>
      <c r="B5" s="143"/>
      <c r="C5" s="143"/>
      <c r="D5" s="155" t="s">
        <v>94</v>
      </c>
      <c r="E5" s="151">
        <f>SUM(E4:E4)</f>
        <v>19000</v>
      </c>
      <c r="F5" s="148">
        <f>SUM(F4:F4)</f>
        <v>0</v>
      </c>
      <c r="G5" s="151">
        <f>SUM(G4:G4)</f>
        <v>19000</v>
      </c>
      <c r="H5" s="154">
        <f>SUM(H4:H4)</f>
        <v>0</v>
      </c>
      <c r="I5" s="151">
        <v>0</v>
      </c>
      <c r="J5" s="136"/>
    </row>
    <row r="6" spans="1:10" ht="45.7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</row>
    <row r="7" spans="1:10" ht="75.75" customHeight="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</row>
    <row r="8" spans="1:10" ht="90.75" customHeight="1" x14ac:dyDescent="0.25">
      <c r="A8" s="68"/>
      <c r="B8" s="68"/>
      <c r="C8" s="153"/>
      <c r="D8" s="153"/>
      <c r="E8" s="153"/>
      <c r="F8" s="68"/>
      <c r="G8" s="68"/>
      <c r="H8" s="68"/>
      <c r="I8" s="68"/>
      <c r="J8" s="68"/>
    </row>
    <row r="9" spans="1:10" x14ac:dyDescent="0.25">
      <c r="A9" s="68"/>
      <c r="B9" s="68"/>
      <c r="C9" s="153"/>
      <c r="D9" s="153"/>
      <c r="E9" s="153"/>
      <c r="F9" s="68"/>
      <c r="G9" s="68"/>
      <c r="H9" s="68"/>
      <c r="I9" s="68"/>
      <c r="J9" s="68"/>
    </row>
    <row r="10" spans="1:10" x14ac:dyDescent="0.25">
      <c r="A10" s="68"/>
      <c r="B10" s="68"/>
      <c r="C10" s="153"/>
      <c r="D10" s="153"/>
      <c r="E10" s="153"/>
      <c r="F10" s="68"/>
      <c r="G10" s="68"/>
      <c r="H10" s="68"/>
      <c r="I10" s="68"/>
      <c r="J10" s="68"/>
    </row>
    <row r="11" spans="1:10" x14ac:dyDescent="0.25">
      <c r="A11" s="68"/>
      <c r="B11" s="68"/>
      <c r="C11" s="153"/>
      <c r="D11" s="153"/>
      <c r="E11" s="153"/>
      <c r="F11" s="68"/>
      <c r="G11" s="68"/>
      <c r="H11" s="68"/>
      <c r="I11" s="68"/>
      <c r="J11" s="68"/>
    </row>
    <row r="12" spans="1:10" x14ac:dyDescent="0.25">
      <c r="A12" s="68"/>
      <c r="B12" s="68"/>
      <c r="C12" s="153"/>
      <c r="D12" s="153"/>
      <c r="E12" s="153"/>
      <c r="F12" s="68"/>
      <c r="G12" s="68"/>
      <c r="H12" s="68"/>
      <c r="I12" s="68"/>
      <c r="J12" s="68"/>
    </row>
    <row r="13" spans="1:10" x14ac:dyDescent="0.25">
      <c r="A13" s="68"/>
      <c r="B13" s="68"/>
      <c r="C13" s="153"/>
      <c r="D13" s="153"/>
      <c r="E13" s="153"/>
      <c r="F13" s="68"/>
      <c r="G13" s="68"/>
      <c r="H13" s="68"/>
      <c r="I13" s="68"/>
      <c r="J13" s="68"/>
    </row>
    <row r="14" spans="1:10" x14ac:dyDescent="0.25">
      <c r="A14" s="68"/>
      <c r="B14" s="68"/>
      <c r="C14" s="153"/>
      <c r="D14" s="153"/>
      <c r="E14" s="153"/>
      <c r="F14" s="68"/>
      <c r="G14" s="68"/>
      <c r="H14" s="68"/>
      <c r="I14" s="68"/>
      <c r="J14" s="68"/>
    </row>
    <row r="15" spans="1:10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</row>
    <row r="16" spans="1:10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</row>
    <row r="17" spans="1:10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pans="1:10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</row>
    <row r="19" spans="1:10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</row>
    <row r="20" spans="1:10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</row>
    <row r="22" spans="1:10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</row>
    <row r="23" spans="1:10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</row>
    <row r="24" spans="1:10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</row>
    <row r="25" spans="1:10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6" spans="1:10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</row>
    <row r="27" spans="1:10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</row>
    <row r="28" spans="1:10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</row>
    <row r="29" spans="1:10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</row>
    <row r="30" spans="1:10" x14ac:dyDescent="0.25">
      <c r="D30" s="68"/>
      <c r="E30" s="68"/>
    </row>
    <row r="31" spans="1:10" x14ac:dyDescent="0.25">
      <c r="E31" s="68"/>
    </row>
  </sheetData>
  <mergeCells count="2">
    <mergeCell ref="A1:I1"/>
    <mergeCell ref="D3:H3"/>
  </mergeCells>
  <printOptions horizontalCentered="1"/>
  <pageMargins left="0" right="0" top="0.74803149606299213" bottom="0.74803149606299213" header="0.31496062992125984" footer="0.31496062992125984"/>
  <pageSetup scale="75" orientation="landscape" verticalDpi="0" r:id="rId1"/>
  <ignoredErrors>
    <ignoredError sqref="G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69"/>
  <sheetViews>
    <sheetView topLeftCell="A25" workbookViewId="0">
      <selection activeCell="E19" sqref="E19"/>
    </sheetView>
  </sheetViews>
  <sheetFormatPr baseColWidth="10" defaultRowHeight="21" x14ac:dyDescent="0.35"/>
  <cols>
    <col min="1" max="1" width="23.5703125" style="3" customWidth="1"/>
    <col min="2" max="2" width="7.85546875" style="3" customWidth="1"/>
    <col min="3" max="3" width="13.28515625" style="3" customWidth="1"/>
    <col min="4" max="4" width="6.28515625" style="3" customWidth="1"/>
    <col min="5" max="5" width="41.140625" style="3" customWidth="1"/>
    <col min="6" max="6" width="22.28515625" style="3" customWidth="1"/>
    <col min="7" max="7" width="6.140625" style="3" customWidth="1"/>
    <col min="8" max="8" width="10.42578125" style="3" customWidth="1"/>
    <col min="9" max="9" width="11.42578125" style="3"/>
    <col min="10" max="10" width="29.5703125" style="3" customWidth="1"/>
    <col min="11" max="11" width="20" style="3" customWidth="1"/>
    <col min="12" max="12" width="10.85546875" style="2" customWidth="1"/>
    <col min="13" max="13" width="23" style="2" customWidth="1"/>
    <col min="14" max="16384" width="11.42578125" style="3"/>
  </cols>
  <sheetData>
    <row r="1" spans="1:16" ht="24.95" customHeight="1" x14ac:dyDescent="0.3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"/>
      <c r="N1" s="2"/>
      <c r="O1" s="2"/>
      <c r="P1" s="2"/>
    </row>
    <row r="2" spans="1:16" ht="14.2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"/>
      <c r="N2" s="2"/>
      <c r="O2" s="2"/>
      <c r="P2" s="2"/>
    </row>
    <row r="3" spans="1:16" s="8" customFormat="1" ht="35.1" customHeight="1" x14ac:dyDescent="0.25">
      <c r="A3" s="321" t="s">
        <v>138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5"/>
      <c r="M3" s="210"/>
      <c r="N3" s="7"/>
      <c r="O3" s="7"/>
      <c r="P3" s="7"/>
    </row>
    <row r="4" spans="1:16" ht="26.25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2"/>
      <c r="N4" s="2"/>
      <c r="O4" s="2"/>
      <c r="P4" s="2"/>
    </row>
    <row r="5" spans="1:16" ht="18" customHeight="1" x14ac:dyDescent="0.35">
      <c r="A5" s="2"/>
      <c r="B5" s="2"/>
      <c r="C5" s="2"/>
      <c r="D5" s="59" t="s">
        <v>2</v>
      </c>
      <c r="E5" s="60" t="s">
        <v>3</v>
      </c>
      <c r="F5" s="61" t="s">
        <v>4</v>
      </c>
      <c r="G5" s="62" t="s">
        <v>5</v>
      </c>
      <c r="H5" s="322" t="s">
        <v>6</v>
      </c>
      <c r="I5" s="322"/>
      <c r="J5" s="322"/>
      <c r="K5" s="59" t="s">
        <v>7</v>
      </c>
      <c r="L5" s="211"/>
      <c r="M5" s="7"/>
      <c r="N5" s="2"/>
      <c r="O5" s="2"/>
      <c r="P5" s="2"/>
    </row>
    <row r="6" spans="1:16" ht="18" customHeight="1" x14ac:dyDescent="0.35">
      <c r="A6" s="2"/>
      <c r="B6" s="2"/>
      <c r="C6" s="2"/>
      <c r="D6" s="11"/>
      <c r="E6" s="2"/>
      <c r="F6" s="2"/>
      <c r="G6" s="12"/>
      <c r="H6" s="2"/>
      <c r="I6" s="2"/>
      <c r="J6" s="2"/>
      <c r="K6" s="2"/>
      <c r="N6" s="2"/>
      <c r="O6" s="2"/>
      <c r="P6" s="2"/>
    </row>
    <row r="7" spans="1:16" ht="18" customHeight="1" x14ac:dyDescent="0.35">
      <c r="A7" s="63" t="s">
        <v>8</v>
      </c>
      <c r="B7" s="2"/>
      <c r="C7" s="2"/>
      <c r="D7" s="11"/>
      <c r="E7" s="2"/>
      <c r="F7" s="22"/>
      <c r="G7" s="14">
        <v>35</v>
      </c>
      <c r="H7" s="12">
        <v>3501</v>
      </c>
      <c r="I7" s="2" t="s">
        <v>9</v>
      </c>
      <c r="J7" s="2"/>
      <c r="K7" s="15">
        <v>207519</v>
      </c>
      <c r="L7" s="212"/>
      <c r="M7" s="27"/>
      <c r="N7" s="2"/>
      <c r="O7" s="2"/>
      <c r="P7" s="2"/>
    </row>
    <row r="8" spans="1:16" ht="18" customHeight="1" x14ac:dyDescent="0.35">
      <c r="A8" s="13"/>
      <c r="B8" s="2"/>
      <c r="C8" s="2"/>
      <c r="D8" s="11"/>
      <c r="E8" s="2"/>
      <c r="F8" s="22"/>
      <c r="G8" s="14"/>
      <c r="H8" s="12"/>
      <c r="I8" s="2"/>
      <c r="J8" s="2"/>
      <c r="K8" s="17"/>
      <c r="L8" s="212"/>
      <c r="M8" s="28"/>
      <c r="N8" s="2"/>
      <c r="O8" s="2"/>
      <c r="P8" s="2"/>
    </row>
    <row r="9" spans="1:16" ht="18" customHeight="1" x14ac:dyDescent="0.35">
      <c r="A9" s="13"/>
      <c r="B9" s="2"/>
      <c r="C9" s="2"/>
      <c r="D9" s="11"/>
      <c r="E9" s="2"/>
      <c r="F9" s="2"/>
      <c r="G9" s="14"/>
      <c r="H9" s="12"/>
      <c r="I9" s="2"/>
      <c r="J9" s="2"/>
      <c r="K9" s="17"/>
      <c r="L9" s="71"/>
      <c r="N9" s="2"/>
      <c r="O9" s="2"/>
      <c r="P9" s="2"/>
    </row>
    <row r="10" spans="1:16" ht="18" customHeight="1" x14ac:dyDescent="0.4">
      <c r="A10" s="57" t="s">
        <v>10</v>
      </c>
      <c r="B10" s="2"/>
      <c r="C10" s="2"/>
      <c r="D10" s="20" t="s">
        <v>11</v>
      </c>
      <c r="E10" s="56" t="s">
        <v>12</v>
      </c>
      <c r="F10" s="22"/>
      <c r="G10" s="14"/>
      <c r="H10" s="12">
        <v>3502</v>
      </c>
      <c r="I10" s="2" t="s">
        <v>14</v>
      </c>
      <c r="J10" s="2"/>
      <c r="K10" s="15">
        <v>108196.95</v>
      </c>
      <c r="L10" s="212"/>
      <c r="M10" s="27"/>
      <c r="N10" s="2"/>
      <c r="O10" s="2"/>
      <c r="P10" s="2"/>
    </row>
    <row r="11" spans="1:16" ht="18" customHeight="1" x14ac:dyDescent="0.4">
      <c r="A11" s="19"/>
      <c r="B11" s="2"/>
      <c r="C11" s="2"/>
      <c r="D11" s="20"/>
      <c r="E11" s="21"/>
      <c r="F11" s="22"/>
      <c r="G11" s="14"/>
      <c r="H11" s="12"/>
      <c r="I11" s="2"/>
      <c r="J11" s="2"/>
      <c r="K11" s="17"/>
      <c r="L11" s="212"/>
      <c r="M11" s="28"/>
      <c r="N11" s="2"/>
      <c r="O11" s="2"/>
      <c r="P11" s="2"/>
    </row>
    <row r="12" spans="1:16" ht="18" customHeight="1" x14ac:dyDescent="0.4">
      <c r="A12" s="19"/>
      <c r="B12" s="2"/>
      <c r="C12" s="2"/>
      <c r="D12" s="20"/>
      <c r="E12" s="21"/>
      <c r="F12" s="22"/>
      <c r="G12" s="14"/>
      <c r="H12" s="12"/>
      <c r="I12" s="2"/>
      <c r="J12" s="2"/>
      <c r="K12" s="17"/>
      <c r="L12" s="71"/>
      <c r="N12" s="2"/>
      <c r="O12" s="2"/>
      <c r="P12" s="2"/>
    </row>
    <row r="13" spans="1:16" ht="18" customHeight="1" x14ac:dyDescent="0.35">
      <c r="A13" s="2"/>
      <c r="B13" s="2"/>
      <c r="C13" s="2"/>
      <c r="D13" s="23"/>
      <c r="E13" s="323">
        <v>463715.95</v>
      </c>
      <c r="F13" s="22"/>
      <c r="G13" s="14"/>
      <c r="H13" s="12">
        <v>3503</v>
      </c>
      <c r="I13" s="2" t="s">
        <v>15</v>
      </c>
      <c r="J13" s="2"/>
      <c r="K13" s="15">
        <v>98000</v>
      </c>
      <c r="L13" s="212"/>
      <c r="M13" s="27"/>
      <c r="N13" s="2"/>
      <c r="O13" s="2"/>
      <c r="P13" s="2"/>
    </row>
    <row r="14" spans="1:16" ht="18" customHeight="1" x14ac:dyDescent="0.35">
      <c r="A14" s="2"/>
      <c r="B14" s="2"/>
      <c r="C14" s="2"/>
      <c r="D14" s="23"/>
      <c r="E14" s="323"/>
      <c r="F14" s="22" t="s">
        <v>13</v>
      </c>
      <c r="G14" s="14"/>
      <c r="H14" s="12"/>
      <c r="I14" s="2"/>
      <c r="J14" s="2"/>
      <c r="K14" s="17"/>
      <c r="L14" s="212"/>
      <c r="M14" s="28"/>
      <c r="N14" s="2"/>
      <c r="O14" s="2"/>
      <c r="P14" s="2"/>
    </row>
    <row r="15" spans="1:16" ht="18" customHeight="1" x14ac:dyDescent="0.35">
      <c r="A15" s="2"/>
      <c r="B15" s="2"/>
      <c r="C15" s="2"/>
      <c r="D15" s="23"/>
      <c r="E15" s="323"/>
      <c r="F15" s="24"/>
      <c r="G15" s="14"/>
      <c r="H15" s="12"/>
      <c r="I15" s="2"/>
      <c r="J15" s="2"/>
      <c r="K15" s="17"/>
      <c r="L15" s="71"/>
      <c r="N15" s="2"/>
      <c r="O15" s="2"/>
      <c r="P15" s="2"/>
    </row>
    <row r="16" spans="1:16" ht="18" customHeight="1" x14ac:dyDescent="0.35">
      <c r="A16" s="2"/>
      <c r="B16" s="2"/>
      <c r="C16" s="2"/>
      <c r="D16" s="23"/>
      <c r="E16" s="2"/>
      <c r="F16" s="22"/>
      <c r="G16" s="14"/>
      <c r="H16" s="12">
        <v>3504</v>
      </c>
      <c r="I16" s="2" t="s">
        <v>16</v>
      </c>
      <c r="J16" s="2"/>
      <c r="K16" s="17">
        <v>50000</v>
      </c>
      <c r="L16" s="71"/>
      <c r="M16" s="27"/>
      <c r="N16" s="2"/>
      <c r="O16" s="2"/>
      <c r="P16" s="2"/>
    </row>
    <row r="17" spans="1:16" ht="18" customHeight="1" x14ac:dyDescent="0.35">
      <c r="A17" s="2"/>
      <c r="B17" s="2"/>
      <c r="C17" s="2"/>
      <c r="D17" s="23"/>
      <c r="E17" s="2"/>
      <c r="F17" s="24"/>
      <c r="G17" s="14"/>
      <c r="H17" s="12"/>
      <c r="I17" s="2"/>
      <c r="J17" s="2"/>
      <c r="K17" s="17"/>
      <c r="L17" s="71"/>
      <c r="M17" s="28"/>
      <c r="N17" s="2"/>
      <c r="O17" s="2"/>
      <c r="P17" s="2"/>
    </row>
    <row r="18" spans="1:16" ht="18" customHeight="1" x14ac:dyDescent="0.35">
      <c r="A18" s="2"/>
      <c r="B18" s="2"/>
      <c r="C18" s="2"/>
      <c r="D18" s="23"/>
      <c r="E18" s="2"/>
      <c r="F18" s="24"/>
      <c r="G18" s="14"/>
      <c r="H18" s="10" t="s">
        <v>17</v>
      </c>
      <c r="I18" s="29"/>
      <c r="J18" s="29"/>
      <c r="K18" s="30">
        <f>SUM(K7:K16)</f>
        <v>463715.95</v>
      </c>
      <c r="L18" s="72"/>
      <c r="M18" s="31"/>
      <c r="N18" s="2"/>
      <c r="O18" s="2"/>
      <c r="P18" s="2"/>
    </row>
    <row r="19" spans="1:16" ht="18" customHeight="1" thickBot="1" x14ac:dyDescent="0.4">
      <c r="A19" s="2"/>
      <c r="B19" s="2"/>
      <c r="C19" s="2"/>
      <c r="D19" s="23"/>
      <c r="E19" s="2"/>
      <c r="F19" s="24"/>
      <c r="G19" s="14"/>
      <c r="H19" s="32"/>
      <c r="I19" s="33"/>
      <c r="J19" s="33"/>
      <c r="K19" s="33"/>
      <c r="L19" s="73"/>
      <c r="N19" s="2"/>
      <c r="O19" s="2"/>
      <c r="P19" s="2"/>
    </row>
    <row r="20" spans="1:16" ht="24" thickTop="1" x14ac:dyDescent="0.35">
      <c r="A20" s="34"/>
      <c r="B20" s="35"/>
      <c r="C20" s="2"/>
      <c r="D20" s="23"/>
      <c r="E20" s="2"/>
      <c r="F20" s="24"/>
      <c r="G20" s="14"/>
      <c r="H20" s="32"/>
      <c r="I20" s="33"/>
      <c r="J20" s="33"/>
      <c r="K20" s="33"/>
      <c r="L20" s="73"/>
      <c r="N20" s="2"/>
      <c r="O20" s="2"/>
      <c r="P20" s="2"/>
    </row>
    <row r="21" spans="1:16" ht="18" customHeight="1" x14ac:dyDescent="0.4">
      <c r="A21" s="324" t="s">
        <v>18</v>
      </c>
      <c r="B21" s="325"/>
      <c r="C21" s="20"/>
      <c r="D21" s="23"/>
      <c r="E21" s="2"/>
      <c r="F21" s="58"/>
      <c r="G21" s="14">
        <v>36</v>
      </c>
      <c r="H21" s="12">
        <v>3601</v>
      </c>
      <c r="I21" s="2" t="s">
        <v>19</v>
      </c>
      <c r="J21" s="2"/>
      <c r="K21" s="17">
        <v>120000</v>
      </c>
      <c r="L21" s="71"/>
      <c r="M21" s="27"/>
      <c r="N21" s="2"/>
      <c r="O21" s="2"/>
      <c r="P21" s="2"/>
    </row>
    <row r="22" spans="1:16" ht="18" customHeight="1" x14ac:dyDescent="0.5">
      <c r="A22" s="36"/>
      <c r="B22" s="37"/>
      <c r="C22" s="20"/>
      <c r="D22" s="23"/>
      <c r="E22" s="2"/>
      <c r="F22" s="24"/>
      <c r="G22" s="14"/>
      <c r="H22" s="12"/>
      <c r="I22" s="2"/>
      <c r="J22" s="2"/>
      <c r="K22" s="17"/>
      <c r="L22" s="71"/>
      <c r="M22" s="28"/>
      <c r="N22" s="2"/>
      <c r="O22" s="2"/>
      <c r="P22" s="2"/>
    </row>
    <row r="23" spans="1:16" ht="18" customHeight="1" x14ac:dyDescent="0.5">
      <c r="A23" s="36"/>
      <c r="B23" s="37"/>
      <c r="C23" s="20"/>
      <c r="D23" s="23"/>
      <c r="E23" s="2"/>
      <c r="F23" s="24"/>
      <c r="G23" s="14"/>
      <c r="H23" s="12"/>
      <c r="I23" s="2"/>
      <c r="J23" s="2"/>
      <c r="K23" s="17"/>
      <c r="L23" s="71"/>
      <c r="N23" s="2"/>
      <c r="O23" s="2"/>
      <c r="P23" s="2"/>
    </row>
    <row r="24" spans="1:16" ht="18" customHeight="1" x14ac:dyDescent="0.4">
      <c r="A24" s="326" t="s">
        <v>20</v>
      </c>
      <c r="B24" s="327"/>
      <c r="C24" s="20"/>
      <c r="D24" s="20" t="s">
        <v>21</v>
      </c>
      <c r="E24" s="57" t="s">
        <v>22</v>
      </c>
      <c r="F24" s="58"/>
      <c r="G24" s="38"/>
      <c r="H24" s="12">
        <v>3602</v>
      </c>
      <c r="I24" s="2" t="s">
        <v>24</v>
      </c>
      <c r="J24" s="2"/>
      <c r="K24" s="17">
        <v>0</v>
      </c>
      <c r="L24" s="71"/>
      <c r="N24" s="2"/>
      <c r="O24" s="2"/>
      <c r="P24" s="2"/>
    </row>
    <row r="25" spans="1:16" ht="18" customHeight="1" x14ac:dyDescent="0.4">
      <c r="A25" s="326"/>
      <c r="B25" s="327"/>
      <c r="C25" s="20"/>
      <c r="D25" s="20"/>
      <c r="E25" s="19"/>
      <c r="F25" s="22"/>
      <c r="G25" s="38"/>
      <c r="H25" s="12"/>
      <c r="I25" s="2"/>
      <c r="J25" s="2"/>
      <c r="K25" s="17"/>
      <c r="L25" s="71"/>
      <c r="N25" s="2"/>
      <c r="O25" s="2"/>
      <c r="P25" s="2"/>
    </row>
    <row r="26" spans="1:16" ht="18" customHeight="1" x14ac:dyDescent="0.5">
      <c r="A26" s="36"/>
      <c r="B26" s="37"/>
      <c r="C26" s="20"/>
      <c r="D26" s="20"/>
      <c r="E26" s="19"/>
      <c r="F26" s="22"/>
      <c r="G26" s="38"/>
      <c r="H26" s="12"/>
      <c r="I26" s="2"/>
      <c r="J26" s="2"/>
      <c r="K26" s="17"/>
      <c r="L26" s="71"/>
      <c r="N26" s="2"/>
      <c r="O26" s="2"/>
      <c r="P26" s="2"/>
    </row>
    <row r="27" spans="1:16" ht="18" customHeight="1" x14ac:dyDescent="0.5">
      <c r="A27" s="328">
        <v>638715.94999999995</v>
      </c>
      <c r="B27" s="329"/>
      <c r="C27" s="39"/>
      <c r="D27" s="23"/>
      <c r="E27" s="323">
        <v>156000</v>
      </c>
      <c r="F27" s="24"/>
      <c r="G27" s="38"/>
      <c r="H27" s="79">
        <v>3603</v>
      </c>
      <c r="I27" s="7" t="s">
        <v>25</v>
      </c>
      <c r="J27" s="2"/>
      <c r="K27" s="80">
        <v>0</v>
      </c>
      <c r="L27" s="71"/>
      <c r="N27" s="2"/>
      <c r="O27" s="2"/>
      <c r="P27" s="2"/>
    </row>
    <row r="28" spans="1:16" ht="18" customHeight="1" x14ac:dyDescent="0.5">
      <c r="A28" s="328"/>
      <c r="B28" s="329"/>
      <c r="C28" s="39"/>
      <c r="D28" s="23"/>
      <c r="E28" s="323"/>
      <c r="F28" s="58" t="s">
        <v>23</v>
      </c>
      <c r="G28" s="38"/>
      <c r="H28" s="12"/>
      <c r="I28" s="2"/>
      <c r="J28" s="2"/>
      <c r="K28" s="17"/>
      <c r="L28" s="71"/>
      <c r="N28" s="2"/>
      <c r="O28" s="2"/>
      <c r="P28" s="2"/>
    </row>
    <row r="29" spans="1:16" ht="18" customHeight="1" x14ac:dyDescent="0.5">
      <c r="A29" s="40"/>
      <c r="B29" s="41"/>
      <c r="C29" s="39"/>
      <c r="D29" s="23"/>
      <c r="E29" s="323"/>
      <c r="F29" s="24"/>
      <c r="G29" s="38"/>
      <c r="H29" s="12"/>
      <c r="I29" s="2"/>
      <c r="J29" s="2"/>
      <c r="K29" s="17"/>
      <c r="L29" s="71"/>
      <c r="N29" s="2"/>
      <c r="O29" s="2"/>
      <c r="P29" s="2"/>
    </row>
    <row r="30" spans="1:16" ht="21" customHeight="1" thickBot="1" x14ac:dyDescent="0.45">
      <c r="A30" s="42"/>
      <c r="B30" s="43"/>
      <c r="C30" s="44"/>
      <c r="D30" s="23"/>
      <c r="E30" s="2"/>
      <c r="F30" s="58"/>
      <c r="G30" s="38"/>
      <c r="H30" s="12">
        <v>3604</v>
      </c>
      <c r="I30" s="2" t="s">
        <v>14</v>
      </c>
      <c r="J30" s="2"/>
      <c r="K30" s="17">
        <v>36000</v>
      </c>
      <c r="L30" s="212"/>
      <c r="M30" s="27"/>
      <c r="N30" s="2"/>
      <c r="O30" s="2"/>
      <c r="P30" s="2"/>
    </row>
    <row r="31" spans="1:16" ht="18" customHeight="1" thickTop="1" x14ac:dyDescent="0.4">
      <c r="A31" s="45"/>
      <c r="B31" s="45"/>
      <c r="C31" s="44"/>
      <c r="D31" s="23"/>
      <c r="E31" s="2"/>
      <c r="F31" s="58"/>
      <c r="G31" s="38"/>
      <c r="H31" s="12"/>
      <c r="I31" s="2"/>
      <c r="J31" s="2"/>
      <c r="K31" s="17"/>
      <c r="L31" s="212"/>
      <c r="M31" s="28"/>
      <c r="N31" s="2"/>
      <c r="O31" s="2"/>
      <c r="P31" s="2"/>
    </row>
    <row r="32" spans="1:16" ht="18" customHeight="1" x14ac:dyDescent="0.4">
      <c r="A32" s="45"/>
      <c r="B32" s="45"/>
      <c r="C32" s="44"/>
      <c r="D32" s="23"/>
      <c r="E32" s="2"/>
      <c r="F32" s="24"/>
      <c r="G32" s="38"/>
      <c r="H32" s="12"/>
      <c r="I32" s="2"/>
      <c r="J32" s="2"/>
      <c r="K32" s="17"/>
      <c r="L32" s="71"/>
      <c r="N32" s="2"/>
      <c r="O32" s="2"/>
      <c r="P32" s="2"/>
    </row>
    <row r="33" spans="1:16" ht="18" customHeight="1" x14ac:dyDescent="0.35">
      <c r="A33" s="2"/>
      <c r="B33" s="2"/>
      <c r="C33" s="2"/>
      <c r="D33" s="23"/>
      <c r="E33" s="2"/>
      <c r="F33" s="24"/>
      <c r="G33" s="38"/>
      <c r="H33" s="10" t="s">
        <v>17</v>
      </c>
      <c r="I33" s="29"/>
      <c r="J33" s="29"/>
      <c r="K33" s="30">
        <f>SUM(K21:K30)</f>
        <v>156000</v>
      </c>
      <c r="L33" s="72"/>
      <c r="N33" s="2"/>
      <c r="O33" s="2"/>
      <c r="P33" s="2"/>
    </row>
    <row r="34" spans="1:16" ht="23.25" x14ac:dyDescent="0.35">
      <c r="A34" s="2"/>
      <c r="B34" s="2"/>
      <c r="C34" s="2"/>
      <c r="D34" s="11"/>
      <c r="E34" s="2"/>
      <c r="F34" s="46"/>
      <c r="G34" s="38"/>
      <c r="H34" s="12"/>
      <c r="I34" s="2"/>
      <c r="J34" s="2"/>
      <c r="K34" s="2"/>
      <c r="L34" s="74"/>
      <c r="N34" s="2"/>
      <c r="O34" s="2"/>
      <c r="P34" s="2"/>
    </row>
    <row r="35" spans="1:16" ht="23.25" x14ac:dyDescent="0.35">
      <c r="A35" s="2"/>
      <c r="B35" s="2"/>
      <c r="C35" s="2"/>
      <c r="D35" s="11"/>
      <c r="E35" s="2"/>
      <c r="F35" s="46"/>
      <c r="G35" s="38"/>
      <c r="H35" s="12"/>
      <c r="I35" s="2"/>
      <c r="J35" s="2"/>
      <c r="K35" s="2"/>
      <c r="L35" s="74"/>
      <c r="N35" s="2"/>
      <c r="O35" s="2"/>
      <c r="P35" s="2"/>
    </row>
    <row r="36" spans="1:16" ht="18" customHeight="1" x14ac:dyDescent="0.35">
      <c r="A36" s="2"/>
      <c r="B36" s="2"/>
      <c r="C36" s="2"/>
      <c r="D36" s="11"/>
      <c r="E36" s="2"/>
      <c r="F36" s="46"/>
      <c r="G36" s="14">
        <v>37</v>
      </c>
      <c r="H36" s="12">
        <v>3701</v>
      </c>
      <c r="I36" s="2" t="s">
        <v>19</v>
      </c>
      <c r="J36" s="2"/>
      <c r="K36" s="17">
        <v>0</v>
      </c>
      <c r="L36" s="71"/>
      <c r="N36" s="2"/>
      <c r="O36" s="2"/>
      <c r="P36" s="2"/>
    </row>
    <row r="37" spans="1:16" ht="18" customHeight="1" x14ac:dyDescent="0.35">
      <c r="A37" s="2"/>
      <c r="B37" s="2"/>
      <c r="C37" s="2"/>
      <c r="D37" s="11"/>
      <c r="E37" s="2"/>
      <c r="F37" s="46"/>
      <c r="G37" s="14"/>
      <c r="H37" s="12"/>
      <c r="I37" s="2"/>
      <c r="J37" s="2"/>
      <c r="K37" s="17"/>
      <c r="L37" s="71"/>
      <c r="N37" s="2"/>
      <c r="O37" s="2"/>
      <c r="P37" s="2"/>
    </row>
    <row r="38" spans="1:16" ht="18" customHeight="1" x14ac:dyDescent="0.35">
      <c r="A38" s="2"/>
      <c r="B38" s="2"/>
      <c r="C38" s="2"/>
      <c r="D38" s="11"/>
      <c r="E38" s="2"/>
      <c r="F38" s="46"/>
      <c r="G38" s="14"/>
      <c r="H38" s="12"/>
      <c r="I38" s="2"/>
      <c r="J38" s="2"/>
      <c r="K38" s="17"/>
      <c r="L38" s="71"/>
      <c r="N38" s="2"/>
      <c r="O38" s="2"/>
      <c r="P38" s="2"/>
    </row>
    <row r="39" spans="1:16" ht="18" customHeight="1" x14ac:dyDescent="0.4">
      <c r="A39" s="2"/>
      <c r="B39" s="2"/>
      <c r="C39" s="2"/>
      <c r="D39" s="20" t="s">
        <v>26</v>
      </c>
      <c r="E39" s="57" t="s">
        <v>27</v>
      </c>
      <c r="F39" s="58" t="s">
        <v>28</v>
      </c>
      <c r="G39" s="38"/>
      <c r="H39" s="12">
        <v>3702</v>
      </c>
      <c r="I39" s="2" t="s">
        <v>24</v>
      </c>
      <c r="J39" s="2"/>
      <c r="K39" s="17">
        <v>19000</v>
      </c>
      <c r="L39" s="71"/>
      <c r="M39" s="27"/>
      <c r="N39" s="2"/>
      <c r="O39" s="2"/>
      <c r="P39" s="2"/>
    </row>
    <row r="40" spans="1:16" ht="18" customHeight="1" x14ac:dyDescent="0.4">
      <c r="A40" s="2"/>
      <c r="B40" s="2"/>
      <c r="C40" s="2"/>
      <c r="D40" s="20"/>
      <c r="E40" s="19"/>
      <c r="F40" s="22"/>
      <c r="G40" s="38"/>
      <c r="H40" s="12"/>
      <c r="I40" s="2"/>
      <c r="J40" s="2"/>
      <c r="K40" s="17"/>
      <c r="L40" s="67"/>
      <c r="M40" s="28"/>
      <c r="N40" s="2"/>
      <c r="O40" s="2"/>
      <c r="P40" s="2"/>
    </row>
    <row r="41" spans="1:16" ht="18" customHeight="1" x14ac:dyDescent="0.4">
      <c r="A41" s="2"/>
      <c r="B41" s="2"/>
      <c r="C41" s="2"/>
      <c r="D41" s="20"/>
      <c r="E41" s="19"/>
      <c r="F41" s="22"/>
      <c r="G41" s="38"/>
      <c r="H41" s="12"/>
      <c r="I41" s="2"/>
      <c r="J41" s="2"/>
      <c r="K41" s="17"/>
      <c r="L41" s="67"/>
      <c r="N41" s="2"/>
      <c r="O41" s="2"/>
      <c r="P41" s="2"/>
    </row>
    <row r="42" spans="1:16" ht="18" customHeight="1" x14ac:dyDescent="0.35">
      <c r="A42" s="2"/>
      <c r="B42" s="2"/>
      <c r="C42" s="2"/>
      <c r="D42" s="11"/>
      <c r="E42" s="323">
        <v>19000</v>
      </c>
      <c r="F42" s="2"/>
      <c r="G42" s="38"/>
      <c r="H42" s="12">
        <v>3703</v>
      </c>
      <c r="I42" s="2" t="s">
        <v>25</v>
      </c>
      <c r="J42" s="2"/>
      <c r="K42" s="17">
        <v>0</v>
      </c>
      <c r="L42" s="67"/>
      <c r="N42" s="2"/>
      <c r="O42" s="2"/>
      <c r="P42" s="2"/>
    </row>
    <row r="43" spans="1:16" ht="18" customHeight="1" x14ac:dyDescent="0.35">
      <c r="A43" s="2"/>
      <c r="B43" s="2"/>
      <c r="C43" s="2"/>
      <c r="D43" s="11"/>
      <c r="E43" s="323"/>
      <c r="F43" s="2"/>
      <c r="G43" s="38"/>
      <c r="H43" s="12"/>
      <c r="I43" s="2"/>
      <c r="J43" s="2"/>
      <c r="K43" s="17"/>
      <c r="L43" s="67"/>
      <c r="N43" s="2"/>
      <c r="O43" s="2"/>
      <c r="P43" s="2"/>
    </row>
    <row r="44" spans="1:16" ht="18" customHeight="1" x14ac:dyDescent="0.35">
      <c r="A44" s="2"/>
      <c r="B44" s="2"/>
      <c r="C44" s="2"/>
      <c r="D44" s="11"/>
      <c r="E44" s="323"/>
      <c r="F44" s="2"/>
      <c r="G44" s="38"/>
      <c r="H44" s="12"/>
      <c r="I44" s="2"/>
      <c r="J44" s="2"/>
      <c r="K44" s="17"/>
      <c r="L44" s="67"/>
      <c r="N44" s="2"/>
      <c r="O44" s="2"/>
      <c r="P44" s="2"/>
    </row>
    <row r="45" spans="1:16" ht="18" customHeight="1" x14ac:dyDescent="0.35">
      <c r="A45" s="2"/>
      <c r="B45" s="2"/>
      <c r="C45" s="2"/>
      <c r="D45" s="2"/>
      <c r="E45" s="2"/>
      <c r="F45" s="2"/>
      <c r="G45" s="38"/>
      <c r="H45" s="12">
        <v>3704</v>
      </c>
      <c r="I45" s="2" t="s">
        <v>14</v>
      </c>
      <c r="J45" s="2"/>
      <c r="K45" s="17">
        <v>0</v>
      </c>
      <c r="L45" s="67"/>
      <c r="N45" s="2"/>
      <c r="O45" s="2"/>
      <c r="P45" s="2"/>
    </row>
    <row r="46" spans="1:16" ht="18" customHeight="1" x14ac:dyDescent="0.35">
      <c r="A46" s="2"/>
      <c r="B46" s="2"/>
      <c r="C46" s="2"/>
      <c r="D46" s="2"/>
      <c r="E46" s="2"/>
      <c r="F46" s="2"/>
      <c r="G46" s="38"/>
      <c r="H46" s="12"/>
      <c r="I46" s="2"/>
      <c r="J46" s="2"/>
      <c r="K46" s="17"/>
      <c r="L46" s="67"/>
      <c r="N46" s="2"/>
      <c r="O46" s="2"/>
      <c r="P46" s="2"/>
    </row>
    <row r="47" spans="1:16" ht="18" customHeight="1" x14ac:dyDescent="0.35">
      <c r="A47" s="2"/>
      <c r="B47" s="2"/>
      <c r="C47" s="2"/>
      <c r="D47" s="2"/>
      <c r="E47" s="2"/>
      <c r="F47" s="2"/>
      <c r="G47" s="38"/>
      <c r="H47" s="12"/>
      <c r="I47" s="2"/>
      <c r="J47" s="2"/>
      <c r="K47" s="17"/>
      <c r="L47" s="67"/>
      <c r="N47" s="2"/>
      <c r="O47" s="2"/>
      <c r="P47" s="2"/>
    </row>
    <row r="48" spans="1:16" ht="18" customHeight="1" x14ac:dyDescent="0.35">
      <c r="A48" s="2"/>
      <c r="B48" s="2"/>
      <c r="C48" s="2"/>
      <c r="D48" s="2"/>
      <c r="E48" s="2"/>
      <c r="F48" s="2"/>
      <c r="G48" s="38"/>
      <c r="H48" s="10" t="s">
        <v>17</v>
      </c>
      <c r="I48" s="29"/>
      <c r="J48" s="29"/>
      <c r="K48" s="15">
        <f>SUM(K36:K45)</f>
        <v>19000</v>
      </c>
      <c r="L48" s="67"/>
      <c r="N48" s="2"/>
      <c r="O48" s="2"/>
      <c r="P48" s="2"/>
    </row>
    <row r="49" spans="1:16" ht="18" customHeight="1" x14ac:dyDescent="0.35">
      <c r="A49" s="2"/>
      <c r="B49" s="2"/>
      <c r="C49" s="2"/>
      <c r="D49" s="2"/>
      <c r="E49" s="2"/>
      <c r="F49" s="2"/>
      <c r="G49" s="38"/>
      <c r="H49" s="12"/>
      <c r="I49" s="2"/>
      <c r="J49" s="2"/>
      <c r="K49" s="2"/>
      <c r="L49" s="68"/>
      <c r="N49" s="2"/>
      <c r="O49" s="2"/>
      <c r="P49" s="2"/>
    </row>
    <row r="50" spans="1:16" ht="15" customHeight="1" x14ac:dyDescent="0.35">
      <c r="A50" s="2"/>
      <c r="B50" s="2"/>
      <c r="C50" s="2"/>
      <c r="D50" s="2"/>
      <c r="E50" s="2"/>
      <c r="F50" s="2"/>
      <c r="G50" s="38"/>
      <c r="H50" s="12"/>
      <c r="I50" s="2"/>
      <c r="J50" s="2"/>
      <c r="K50" s="2"/>
      <c r="L50" s="68"/>
      <c r="N50" s="2"/>
      <c r="O50" s="2"/>
      <c r="P50" s="2"/>
    </row>
    <row r="51" spans="1:16" x14ac:dyDescent="0.35">
      <c r="A51" s="2"/>
      <c r="B51" s="2"/>
      <c r="C51" s="2"/>
      <c r="D51" s="2"/>
      <c r="E51" s="2"/>
      <c r="F51" s="2"/>
      <c r="G51" s="2"/>
      <c r="H51" s="12"/>
      <c r="I51" s="2"/>
      <c r="J51" s="2"/>
      <c r="K51" s="2"/>
      <c r="L51" s="68"/>
      <c r="N51" s="2"/>
      <c r="O51" s="2"/>
      <c r="P51" s="2"/>
    </row>
    <row r="52" spans="1:16" ht="18" customHeight="1" x14ac:dyDescent="0.35">
      <c r="A52" s="64" t="s">
        <v>29</v>
      </c>
      <c r="B52" s="47"/>
      <c r="C52" s="47"/>
      <c r="D52" s="2"/>
      <c r="E52" s="2"/>
      <c r="F52" s="2"/>
      <c r="G52" s="2"/>
      <c r="H52" s="12"/>
      <c r="I52" s="2"/>
      <c r="J52" s="330" t="s">
        <v>30</v>
      </c>
      <c r="K52" s="330"/>
      <c r="L52" s="69"/>
      <c r="N52" s="2"/>
      <c r="O52" s="2"/>
      <c r="P52" s="2"/>
    </row>
    <row r="53" spans="1:16" ht="18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68"/>
      <c r="N53" s="2"/>
      <c r="O53" s="2"/>
      <c r="P53" s="2"/>
    </row>
    <row r="54" spans="1:16" ht="18" customHeight="1" x14ac:dyDescent="0.35">
      <c r="A54" s="65" t="s">
        <v>31</v>
      </c>
      <c r="B54" s="48"/>
      <c r="C54" s="19"/>
      <c r="D54" s="19"/>
      <c r="E54" s="19"/>
      <c r="F54" s="19"/>
      <c r="G54" s="2"/>
      <c r="H54" s="2"/>
      <c r="I54" s="2"/>
      <c r="J54" s="2"/>
      <c r="K54" s="2"/>
      <c r="L54" s="68"/>
      <c r="N54" s="2"/>
      <c r="O54" s="2"/>
      <c r="P54" s="2"/>
    </row>
    <row r="55" spans="1:16" ht="18" customHeight="1" x14ac:dyDescent="0.35">
      <c r="A55" s="19"/>
      <c r="B55" s="57" t="s">
        <v>32</v>
      </c>
      <c r="C55" s="57"/>
      <c r="D55" s="57"/>
      <c r="E55" s="57"/>
      <c r="F55" s="57"/>
      <c r="G55" s="2"/>
      <c r="H55" s="2"/>
      <c r="I55" s="2"/>
      <c r="J55" s="2"/>
      <c r="K55" s="2"/>
      <c r="L55" s="68"/>
      <c r="N55" s="2"/>
      <c r="O55" s="2"/>
      <c r="P55" s="2"/>
    </row>
    <row r="56" spans="1:16" ht="18" customHeight="1" x14ac:dyDescent="0.35">
      <c r="A56" s="19"/>
      <c r="B56" s="57" t="s">
        <v>33</v>
      </c>
      <c r="C56" s="57"/>
      <c r="D56" s="57"/>
      <c r="E56" s="57"/>
      <c r="F56" s="57"/>
      <c r="G56" s="2"/>
      <c r="H56" s="2"/>
      <c r="I56" s="2"/>
      <c r="J56" s="2"/>
      <c r="K56" s="2"/>
      <c r="L56" s="68"/>
      <c r="N56" s="2"/>
      <c r="O56" s="2"/>
      <c r="P56" s="2"/>
    </row>
    <row r="57" spans="1:16" ht="18" customHeight="1" x14ac:dyDescent="0.35">
      <c r="A57" s="19"/>
      <c r="B57" s="57" t="s">
        <v>34</v>
      </c>
      <c r="C57" s="57"/>
      <c r="D57" s="57"/>
      <c r="E57" s="57"/>
      <c r="F57" s="57"/>
      <c r="G57" s="2"/>
      <c r="H57" s="2"/>
      <c r="I57" s="2"/>
      <c r="J57" s="2"/>
      <c r="K57" s="2"/>
      <c r="L57" s="68"/>
      <c r="N57" s="2"/>
      <c r="O57" s="2"/>
      <c r="P57" s="2"/>
    </row>
    <row r="58" spans="1:16" ht="18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68"/>
      <c r="N58" s="2"/>
      <c r="O58" s="2"/>
      <c r="P58" s="2"/>
    </row>
    <row r="59" spans="1:16" ht="18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68"/>
      <c r="N59" s="2"/>
      <c r="O59" s="2"/>
      <c r="P59" s="2"/>
    </row>
    <row r="60" spans="1:16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68"/>
      <c r="N60" s="2"/>
      <c r="O60" s="2"/>
      <c r="P60" s="2"/>
    </row>
    <row r="61" spans="1:16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68"/>
      <c r="N61" s="2"/>
      <c r="O61" s="2"/>
      <c r="P61" s="2"/>
    </row>
    <row r="62" spans="1:16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68"/>
      <c r="N62" s="2"/>
      <c r="O62" s="2"/>
      <c r="P62" s="2"/>
    </row>
    <row r="63" spans="1:16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N63" s="2"/>
      <c r="O63" s="2"/>
      <c r="P63" s="2"/>
    </row>
    <row r="64" spans="1:16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N64" s="2"/>
      <c r="O64" s="2"/>
      <c r="P64" s="2"/>
    </row>
    <row r="65" spans="1:16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N65" s="2"/>
      <c r="O65" s="2"/>
      <c r="P65" s="2"/>
    </row>
    <row r="66" spans="1:16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N66" s="2"/>
      <c r="O66" s="2"/>
      <c r="P66" s="2"/>
    </row>
    <row r="67" spans="1:16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N67" s="2"/>
      <c r="O67" s="2"/>
      <c r="P67" s="2"/>
    </row>
    <row r="68" spans="1:16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N68" s="2"/>
      <c r="O68" s="2"/>
      <c r="P68" s="2"/>
    </row>
    <row r="69" spans="1:16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N69" s="2"/>
      <c r="O69" s="2"/>
      <c r="P69" s="2"/>
    </row>
  </sheetData>
  <mergeCells count="10">
    <mergeCell ref="A27:B28"/>
    <mergeCell ref="E27:E29"/>
    <mergeCell ref="E42:E44"/>
    <mergeCell ref="J52:K52"/>
    <mergeCell ref="A1:K1"/>
    <mergeCell ref="A3:K3"/>
    <mergeCell ref="H5:J5"/>
    <mergeCell ref="E13:E15"/>
    <mergeCell ref="A21:B21"/>
    <mergeCell ref="A24:B25"/>
  </mergeCells>
  <printOptions horizontalCentered="1"/>
  <pageMargins left="0" right="0" top="0.74803149606299213" bottom="0.74803149606299213" header="0.31496062992125984" footer="0.31496062992125984"/>
  <pageSetup scale="50" orientation="portrait" verticalDpi="0" r:id="rId1"/>
  <ignoredErrors>
    <ignoredError sqref="F14 F28 F3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1"/>
  <sheetViews>
    <sheetView topLeftCell="A46" zoomScaleNormal="100" workbookViewId="0">
      <selection activeCell="E19" sqref="E19"/>
    </sheetView>
  </sheetViews>
  <sheetFormatPr baseColWidth="10" defaultRowHeight="21" x14ac:dyDescent="0.35"/>
  <cols>
    <col min="1" max="1" width="23.5703125" style="3" customWidth="1"/>
    <col min="2" max="2" width="7.85546875" style="3" customWidth="1"/>
    <col min="3" max="3" width="13.28515625" style="3" customWidth="1"/>
    <col min="4" max="4" width="6.28515625" style="3" customWidth="1"/>
    <col min="5" max="5" width="41.140625" style="3" customWidth="1"/>
    <col min="6" max="6" width="22.28515625" style="3" customWidth="1"/>
    <col min="7" max="7" width="6.140625" style="3" customWidth="1"/>
    <col min="8" max="8" width="10.42578125" style="3" customWidth="1"/>
    <col min="9" max="9" width="11.42578125" style="3"/>
    <col min="10" max="10" width="29.5703125" style="3" customWidth="1"/>
    <col min="11" max="11" width="20" style="3" customWidth="1"/>
    <col min="12" max="12" width="10.85546875" style="3" customWidth="1"/>
    <col min="13" max="13" width="23" style="3" customWidth="1"/>
    <col min="14" max="16384" width="11.42578125" style="3"/>
  </cols>
  <sheetData>
    <row r="1" spans="1:16" ht="24.95" customHeight="1" x14ac:dyDescent="0.3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"/>
      <c r="M1" s="2"/>
      <c r="N1" s="2"/>
      <c r="O1" s="2"/>
      <c r="P1" s="2"/>
    </row>
    <row r="2" spans="1:16" ht="14.2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"/>
      <c r="M2" s="2"/>
      <c r="N2" s="2"/>
      <c r="O2" s="2"/>
      <c r="P2" s="2"/>
    </row>
    <row r="3" spans="1:16" s="8" customFormat="1" ht="35.1" customHeight="1" x14ac:dyDescent="0.25">
      <c r="A3" s="321" t="s">
        <v>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5"/>
      <c r="M3" s="6">
        <v>44127</v>
      </c>
      <c r="N3" s="7"/>
      <c r="O3" s="7"/>
      <c r="P3" s="7"/>
    </row>
    <row r="4" spans="1:16" ht="26.25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2"/>
      <c r="L4" s="2"/>
      <c r="M4" s="2"/>
      <c r="N4" s="2"/>
      <c r="O4" s="2"/>
      <c r="P4" s="2"/>
    </row>
    <row r="5" spans="1:16" ht="18" customHeight="1" x14ac:dyDescent="0.35">
      <c r="A5" s="2"/>
      <c r="B5" s="2"/>
      <c r="C5" s="2"/>
      <c r="D5" s="59" t="s">
        <v>2</v>
      </c>
      <c r="E5" s="60" t="s">
        <v>3</v>
      </c>
      <c r="F5" s="61" t="s">
        <v>4</v>
      </c>
      <c r="G5" s="62" t="s">
        <v>5</v>
      </c>
      <c r="H5" s="322" t="s">
        <v>6</v>
      </c>
      <c r="I5" s="322"/>
      <c r="J5" s="322"/>
      <c r="K5" s="59" t="s">
        <v>7</v>
      </c>
      <c r="L5" s="330" t="s">
        <v>140</v>
      </c>
      <c r="M5" s="330"/>
      <c r="N5" s="2"/>
      <c r="O5" s="2"/>
      <c r="P5" s="2"/>
    </row>
    <row r="6" spans="1:16" ht="18" customHeight="1" x14ac:dyDescent="0.35">
      <c r="A6" s="2"/>
      <c r="B6" s="2"/>
      <c r="C6" s="2"/>
      <c r="D6" s="11"/>
      <c r="E6" s="2"/>
      <c r="F6" s="2"/>
      <c r="G6" s="12"/>
      <c r="H6" s="2"/>
      <c r="I6" s="2"/>
      <c r="J6" s="2"/>
      <c r="K6" s="2"/>
      <c r="L6" s="2"/>
      <c r="M6" s="2"/>
      <c r="N6" s="2"/>
      <c r="O6" s="2"/>
      <c r="P6" s="2"/>
    </row>
    <row r="7" spans="1:16" ht="18" customHeight="1" x14ac:dyDescent="0.35">
      <c r="A7" s="63" t="s">
        <v>8</v>
      </c>
      <c r="B7" s="2"/>
      <c r="C7" s="2"/>
      <c r="D7" s="11"/>
      <c r="E7" s="2"/>
      <c r="F7" s="22" t="s">
        <v>13</v>
      </c>
      <c r="G7" s="14">
        <v>35</v>
      </c>
      <c r="H7" s="12">
        <v>3501</v>
      </c>
      <c r="I7" s="2" t="s">
        <v>9</v>
      </c>
      <c r="J7" s="2"/>
      <c r="K7" s="15">
        <v>207519</v>
      </c>
      <c r="L7" s="66" t="s">
        <v>44</v>
      </c>
      <c r="M7" s="16">
        <v>107519</v>
      </c>
      <c r="N7" s="2"/>
      <c r="O7" s="2"/>
      <c r="P7" s="2"/>
    </row>
    <row r="8" spans="1:16" ht="18" customHeight="1" x14ac:dyDescent="0.35">
      <c r="A8" s="13"/>
      <c r="B8" s="2"/>
      <c r="C8" s="2"/>
      <c r="D8" s="11"/>
      <c r="E8" s="2"/>
      <c r="F8" s="22" t="s">
        <v>107</v>
      </c>
      <c r="G8" s="14"/>
      <c r="H8" s="12"/>
      <c r="I8" s="2"/>
      <c r="J8" s="2"/>
      <c r="K8" s="17"/>
      <c r="L8" s="66" t="s">
        <v>45</v>
      </c>
      <c r="M8" s="18">
        <v>100000</v>
      </c>
      <c r="N8" s="2"/>
      <c r="O8" s="2"/>
      <c r="P8" s="2"/>
    </row>
    <row r="9" spans="1:16" ht="18" customHeight="1" x14ac:dyDescent="0.35">
      <c r="A9" s="13"/>
      <c r="B9" s="2"/>
      <c r="C9" s="2"/>
      <c r="D9" s="11"/>
      <c r="E9" s="2"/>
      <c r="F9" s="2"/>
      <c r="G9" s="14"/>
      <c r="H9" s="12"/>
      <c r="I9" s="2"/>
      <c r="J9" s="2"/>
      <c r="K9" s="17"/>
      <c r="L9" s="71"/>
      <c r="M9" s="2"/>
      <c r="N9" s="2"/>
      <c r="O9" s="2"/>
      <c r="P9" s="2"/>
    </row>
    <row r="10" spans="1:16" ht="18" customHeight="1" x14ac:dyDescent="0.4">
      <c r="A10" s="57" t="s">
        <v>10</v>
      </c>
      <c r="B10" s="2"/>
      <c r="C10" s="2"/>
      <c r="D10" s="20" t="s">
        <v>11</v>
      </c>
      <c r="E10" s="56" t="s">
        <v>12</v>
      </c>
      <c r="F10" s="22" t="s">
        <v>131</v>
      </c>
      <c r="G10" s="14"/>
      <c r="H10" s="12">
        <v>3502</v>
      </c>
      <c r="I10" s="2" t="s">
        <v>14</v>
      </c>
      <c r="J10" s="2"/>
      <c r="K10" s="15">
        <v>108196.95</v>
      </c>
      <c r="L10" s="76">
        <v>350201</v>
      </c>
      <c r="M10" s="77">
        <v>69000</v>
      </c>
      <c r="N10" s="2"/>
      <c r="O10" s="2"/>
      <c r="P10" s="2"/>
    </row>
    <row r="11" spans="1:16" ht="18" customHeight="1" x14ac:dyDescent="0.4">
      <c r="A11" s="19"/>
      <c r="B11" s="2"/>
      <c r="C11" s="2"/>
      <c r="D11" s="20"/>
      <c r="E11" s="21"/>
      <c r="F11" s="22" t="s">
        <v>132</v>
      </c>
      <c r="G11" s="14"/>
      <c r="H11" s="12"/>
      <c r="I11" s="2"/>
      <c r="J11" s="2"/>
      <c r="K11" s="17"/>
      <c r="L11" s="76" t="s">
        <v>39</v>
      </c>
      <c r="M11" s="78">
        <v>39196.949999999997</v>
      </c>
      <c r="N11" s="2"/>
      <c r="O11" s="2"/>
      <c r="P11" s="2"/>
    </row>
    <row r="12" spans="1:16" ht="18" customHeight="1" x14ac:dyDescent="0.4">
      <c r="A12" s="19"/>
      <c r="B12" s="2"/>
      <c r="C12" s="2"/>
      <c r="D12" s="20"/>
      <c r="E12" s="21"/>
      <c r="F12" s="22"/>
      <c r="G12" s="14"/>
      <c r="H12" s="12"/>
      <c r="I12" s="2"/>
      <c r="J12" s="2"/>
      <c r="K12" s="17"/>
      <c r="L12" s="71"/>
      <c r="M12" s="2"/>
      <c r="N12" s="2"/>
      <c r="O12" s="2"/>
      <c r="P12" s="2"/>
    </row>
    <row r="13" spans="1:16" ht="18" customHeight="1" x14ac:dyDescent="0.35">
      <c r="A13" s="2"/>
      <c r="B13" s="2"/>
      <c r="C13" s="2"/>
      <c r="D13" s="23"/>
      <c r="E13" s="323">
        <v>463715.95</v>
      </c>
      <c r="F13" s="22" t="s">
        <v>133</v>
      </c>
      <c r="G13" s="14"/>
      <c r="H13" s="12">
        <v>3503</v>
      </c>
      <c r="I13" s="2" t="s">
        <v>15</v>
      </c>
      <c r="J13" s="2"/>
      <c r="K13" s="15">
        <v>98000</v>
      </c>
      <c r="L13" s="75" t="s">
        <v>40</v>
      </c>
      <c r="M13" s="25">
        <v>67500</v>
      </c>
      <c r="N13" s="2"/>
      <c r="O13" s="2"/>
      <c r="P13" s="2"/>
    </row>
    <row r="14" spans="1:16" ht="18" customHeight="1" x14ac:dyDescent="0.35">
      <c r="A14" s="2"/>
      <c r="B14" s="2"/>
      <c r="C14" s="2"/>
      <c r="D14" s="23"/>
      <c r="E14" s="323"/>
      <c r="F14" s="22" t="s">
        <v>134</v>
      </c>
      <c r="G14" s="14"/>
      <c r="H14" s="12"/>
      <c r="I14" s="2"/>
      <c r="J14" s="2"/>
      <c r="K14" s="17"/>
      <c r="L14" s="75" t="s">
        <v>41</v>
      </c>
      <c r="M14" s="26">
        <v>30500</v>
      </c>
      <c r="N14" s="2"/>
      <c r="O14" s="2"/>
      <c r="P14" s="2"/>
    </row>
    <row r="15" spans="1:16" ht="18" customHeight="1" x14ac:dyDescent="0.35">
      <c r="A15" s="2"/>
      <c r="B15" s="2"/>
      <c r="C15" s="2"/>
      <c r="D15" s="23"/>
      <c r="E15" s="323"/>
      <c r="F15" s="24"/>
      <c r="G15" s="14"/>
      <c r="H15" s="12"/>
      <c r="I15" s="2"/>
      <c r="J15" s="2"/>
      <c r="K15" s="17"/>
      <c r="L15" s="71"/>
      <c r="M15" s="2"/>
      <c r="N15" s="2"/>
      <c r="O15" s="2"/>
      <c r="P15" s="2"/>
    </row>
    <row r="16" spans="1:16" ht="18" customHeight="1" x14ac:dyDescent="0.35">
      <c r="A16" s="2"/>
      <c r="B16" s="2"/>
      <c r="C16" s="2"/>
      <c r="D16" s="23"/>
      <c r="E16" s="2"/>
      <c r="F16" s="22" t="s">
        <v>135</v>
      </c>
      <c r="G16" s="14"/>
      <c r="H16" s="12">
        <v>3504</v>
      </c>
      <c r="I16" s="2" t="s">
        <v>16</v>
      </c>
      <c r="J16" s="2"/>
      <c r="K16" s="17">
        <v>50000</v>
      </c>
      <c r="L16" s="71"/>
      <c r="M16" s="27"/>
      <c r="N16" s="2"/>
      <c r="O16" s="2"/>
      <c r="P16" s="2"/>
    </row>
    <row r="17" spans="1:16" ht="18" customHeight="1" x14ac:dyDescent="0.35">
      <c r="A17" s="2"/>
      <c r="B17" s="2"/>
      <c r="C17" s="2"/>
      <c r="D17" s="23"/>
      <c r="E17" s="2"/>
      <c r="F17" s="24"/>
      <c r="G17" s="14"/>
      <c r="H17" s="12"/>
      <c r="I17" s="2"/>
      <c r="J17" s="2"/>
      <c r="K17" s="17"/>
      <c r="L17" s="71"/>
      <c r="M17" s="28"/>
      <c r="N17" s="2"/>
      <c r="O17" s="2"/>
      <c r="P17" s="2"/>
    </row>
    <row r="18" spans="1:16" ht="18" customHeight="1" x14ac:dyDescent="0.35">
      <c r="A18" s="2"/>
      <c r="B18" s="2"/>
      <c r="C18" s="2"/>
      <c r="D18" s="23"/>
      <c r="E18" s="2"/>
      <c r="F18" s="24"/>
      <c r="G18" s="14"/>
      <c r="H18" s="10" t="s">
        <v>17</v>
      </c>
      <c r="I18" s="29"/>
      <c r="J18" s="29"/>
      <c r="K18" s="30">
        <f>SUM(K7:K16)</f>
        <v>463715.95</v>
      </c>
      <c r="L18" s="72"/>
      <c r="M18" s="31"/>
      <c r="N18" s="2"/>
      <c r="O18" s="2"/>
      <c r="P18" s="2"/>
    </row>
    <row r="19" spans="1:16" ht="18" customHeight="1" thickBot="1" x14ac:dyDescent="0.4">
      <c r="A19" s="2"/>
      <c r="B19" s="2"/>
      <c r="C19" s="2"/>
      <c r="D19" s="23"/>
      <c r="E19" s="2"/>
      <c r="F19" s="24"/>
      <c r="G19" s="14"/>
      <c r="H19" s="32"/>
      <c r="I19" s="33"/>
      <c r="J19" s="33"/>
      <c r="K19" s="33"/>
      <c r="L19" s="73"/>
      <c r="M19" s="2"/>
      <c r="N19" s="2"/>
      <c r="O19" s="2"/>
      <c r="P19" s="2"/>
    </row>
    <row r="20" spans="1:16" ht="24" thickTop="1" x14ac:dyDescent="0.35">
      <c r="A20" s="34"/>
      <c r="B20" s="35"/>
      <c r="C20" s="2"/>
      <c r="D20" s="23"/>
      <c r="E20" s="2"/>
      <c r="F20" s="24"/>
      <c r="G20" s="14"/>
      <c r="H20" s="32"/>
      <c r="I20" s="33"/>
      <c r="J20" s="33"/>
      <c r="K20" s="33"/>
      <c r="L20" s="73"/>
      <c r="M20" s="2"/>
      <c r="N20" s="2"/>
      <c r="O20" s="2"/>
      <c r="P20" s="2"/>
    </row>
    <row r="21" spans="1:16" ht="18" customHeight="1" x14ac:dyDescent="0.4">
      <c r="A21" s="324" t="s">
        <v>18</v>
      </c>
      <c r="B21" s="325"/>
      <c r="C21" s="20"/>
      <c r="D21" s="23"/>
      <c r="E21" s="2"/>
      <c r="F21" s="58" t="s">
        <v>23</v>
      </c>
      <c r="G21" s="14">
        <v>36</v>
      </c>
      <c r="H21" s="12">
        <v>3601</v>
      </c>
      <c r="I21" s="2" t="s">
        <v>19</v>
      </c>
      <c r="J21" s="2"/>
      <c r="K21" s="17">
        <v>120000</v>
      </c>
      <c r="L21" s="71"/>
      <c r="M21" s="27"/>
      <c r="N21" s="2"/>
      <c r="O21" s="2"/>
      <c r="P21" s="2"/>
    </row>
    <row r="22" spans="1:16" ht="18" customHeight="1" x14ac:dyDescent="0.5">
      <c r="A22" s="36"/>
      <c r="B22" s="37"/>
      <c r="C22" s="20"/>
      <c r="D22" s="23"/>
      <c r="E22" s="2"/>
      <c r="F22" s="24"/>
      <c r="G22" s="14"/>
      <c r="H22" s="12"/>
      <c r="I22" s="2"/>
      <c r="J22" s="2"/>
      <c r="K22" s="17"/>
      <c r="L22" s="71"/>
      <c r="M22" s="28"/>
      <c r="N22" s="2"/>
      <c r="O22" s="2"/>
      <c r="P22" s="2"/>
    </row>
    <row r="23" spans="1:16" ht="18" customHeight="1" x14ac:dyDescent="0.5">
      <c r="A23" s="36"/>
      <c r="B23" s="37"/>
      <c r="C23" s="20"/>
      <c r="D23" s="23"/>
      <c r="E23" s="2"/>
      <c r="F23" s="24"/>
      <c r="G23" s="14"/>
      <c r="H23" s="12"/>
      <c r="I23" s="2"/>
      <c r="J23" s="2"/>
      <c r="K23" s="17"/>
      <c r="L23" s="71"/>
      <c r="M23" s="2"/>
      <c r="N23" s="2"/>
      <c r="O23" s="2"/>
      <c r="P23" s="2"/>
    </row>
    <row r="24" spans="1:16" ht="18" customHeight="1" x14ac:dyDescent="0.4">
      <c r="A24" s="326" t="s">
        <v>20</v>
      </c>
      <c r="B24" s="327"/>
      <c r="C24" s="20"/>
      <c r="D24" s="20" t="s">
        <v>21</v>
      </c>
      <c r="E24" s="57" t="s">
        <v>22</v>
      </c>
      <c r="F24" s="58"/>
      <c r="G24" s="38"/>
      <c r="H24" s="12">
        <v>3602</v>
      </c>
      <c r="I24" s="2" t="s">
        <v>24</v>
      </c>
      <c r="J24" s="2"/>
      <c r="K24" s="17">
        <v>0</v>
      </c>
      <c r="L24" s="71"/>
      <c r="M24" s="2"/>
      <c r="N24" s="2"/>
      <c r="O24" s="2"/>
      <c r="P24" s="2"/>
    </row>
    <row r="25" spans="1:16" ht="18" customHeight="1" x14ac:dyDescent="0.4">
      <c r="A25" s="326"/>
      <c r="B25" s="327"/>
      <c r="C25" s="20"/>
      <c r="D25" s="20"/>
      <c r="E25" s="19"/>
      <c r="F25" s="22"/>
      <c r="G25" s="38"/>
      <c r="H25" s="12"/>
      <c r="I25" s="2"/>
      <c r="J25" s="2"/>
      <c r="K25" s="17"/>
      <c r="L25" s="71"/>
      <c r="M25" s="2"/>
      <c r="N25" s="2"/>
      <c r="O25" s="2"/>
      <c r="P25" s="2"/>
    </row>
    <row r="26" spans="1:16" ht="18" customHeight="1" x14ac:dyDescent="0.5">
      <c r="A26" s="36"/>
      <c r="B26" s="37"/>
      <c r="C26" s="20"/>
      <c r="D26" s="20"/>
      <c r="E26" s="19"/>
      <c r="F26" s="22"/>
      <c r="G26" s="38"/>
      <c r="H26" s="12"/>
      <c r="I26" s="2"/>
      <c r="J26" s="2"/>
      <c r="K26" s="17"/>
      <c r="L26" s="71"/>
      <c r="M26" s="2"/>
      <c r="N26" s="2"/>
      <c r="O26" s="2"/>
      <c r="P26" s="2"/>
    </row>
    <row r="27" spans="1:16" ht="18" customHeight="1" x14ac:dyDescent="0.5">
      <c r="A27" s="328">
        <v>638715.94999999995</v>
      </c>
      <c r="B27" s="329"/>
      <c r="C27" s="39"/>
      <c r="D27" s="23"/>
      <c r="E27" s="323">
        <v>156000</v>
      </c>
      <c r="F27" s="24"/>
      <c r="G27" s="38"/>
      <c r="H27" s="79">
        <v>3603</v>
      </c>
      <c r="I27" s="7" t="s">
        <v>25</v>
      </c>
      <c r="J27" s="2"/>
      <c r="K27" s="80">
        <v>0</v>
      </c>
      <c r="L27" s="71"/>
      <c r="M27" s="2"/>
      <c r="N27" s="2"/>
      <c r="O27" s="2"/>
      <c r="P27" s="2"/>
    </row>
    <row r="28" spans="1:16" ht="18" customHeight="1" x14ac:dyDescent="0.5">
      <c r="A28" s="328"/>
      <c r="B28" s="329"/>
      <c r="C28" s="39"/>
      <c r="D28" s="23"/>
      <c r="E28" s="323"/>
      <c r="F28" s="24"/>
      <c r="G28" s="38"/>
      <c r="H28" s="12"/>
      <c r="I28" s="2"/>
      <c r="J28" s="2"/>
      <c r="K28" s="17"/>
      <c r="L28" s="71"/>
      <c r="M28" s="2"/>
      <c r="N28" s="2"/>
      <c r="O28" s="2"/>
      <c r="P28" s="2"/>
    </row>
    <row r="29" spans="1:16" ht="18" customHeight="1" x14ac:dyDescent="0.5">
      <c r="A29" s="40"/>
      <c r="B29" s="41"/>
      <c r="C29" s="39"/>
      <c r="D29" s="23"/>
      <c r="E29" s="323"/>
      <c r="F29" s="24"/>
      <c r="G29" s="38"/>
      <c r="H29" s="12"/>
      <c r="I29" s="2"/>
      <c r="J29" s="2"/>
      <c r="K29" s="17"/>
      <c r="L29" s="71"/>
      <c r="M29" s="2"/>
      <c r="N29" s="2"/>
      <c r="O29" s="2"/>
      <c r="P29" s="2"/>
    </row>
    <row r="30" spans="1:16" ht="21" customHeight="1" thickBot="1" x14ac:dyDescent="0.45">
      <c r="A30" s="42"/>
      <c r="B30" s="43"/>
      <c r="C30" s="44"/>
      <c r="D30" s="23"/>
      <c r="E30" s="2"/>
      <c r="F30" s="58" t="s">
        <v>136</v>
      </c>
      <c r="G30" s="38"/>
      <c r="H30" s="12">
        <v>3604</v>
      </c>
      <c r="I30" s="2" t="s">
        <v>14</v>
      </c>
      <c r="J30" s="2"/>
      <c r="K30" s="17">
        <v>36000</v>
      </c>
      <c r="L30" s="66" t="s">
        <v>42</v>
      </c>
      <c r="M30" s="16">
        <v>5965</v>
      </c>
      <c r="N30" s="2"/>
      <c r="O30" s="2"/>
      <c r="P30" s="2"/>
    </row>
    <row r="31" spans="1:16" ht="18" customHeight="1" thickTop="1" x14ac:dyDescent="0.4">
      <c r="A31" s="45"/>
      <c r="B31" s="45"/>
      <c r="C31" s="44"/>
      <c r="D31" s="23"/>
      <c r="E31" s="2"/>
      <c r="F31" s="58" t="s">
        <v>137</v>
      </c>
      <c r="G31" s="38"/>
      <c r="H31" s="12"/>
      <c r="I31" s="2"/>
      <c r="J31" s="2"/>
      <c r="K31" s="17"/>
      <c r="L31" s="66" t="s">
        <v>43</v>
      </c>
      <c r="M31" s="18">
        <v>30035</v>
      </c>
      <c r="N31" s="2"/>
      <c r="O31" s="2"/>
      <c r="P31" s="2"/>
    </row>
    <row r="32" spans="1:16" ht="18" customHeight="1" x14ac:dyDescent="0.4">
      <c r="A32" s="45"/>
      <c r="B32" s="45"/>
      <c r="C32" s="44"/>
      <c r="D32" s="23"/>
      <c r="E32" s="2"/>
      <c r="F32" s="24"/>
      <c r="G32" s="38"/>
      <c r="H32" s="12"/>
      <c r="I32" s="2"/>
      <c r="J32" s="2"/>
      <c r="K32" s="17"/>
      <c r="L32" s="71"/>
      <c r="M32" s="2"/>
      <c r="N32" s="2"/>
      <c r="O32" s="2"/>
      <c r="P32" s="2"/>
    </row>
    <row r="33" spans="1:16" ht="18" customHeight="1" x14ac:dyDescent="0.35">
      <c r="A33" s="2"/>
      <c r="B33" s="2"/>
      <c r="C33" s="2"/>
      <c r="D33" s="23"/>
      <c r="E33" s="2"/>
      <c r="F33" s="24"/>
      <c r="G33" s="38"/>
      <c r="H33" s="10" t="s">
        <v>17</v>
      </c>
      <c r="I33" s="29"/>
      <c r="J33" s="29"/>
      <c r="K33" s="30">
        <f>SUM(K21:K30)</f>
        <v>156000</v>
      </c>
      <c r="L33" s="72"/>
      <c r="M33" s="2"/>
      <c r="N33" s="2"/>
      <c r="O33" s="2"/>
      <c r="P33" s="2"/>
    </row>
    <row r="34" spans="1:16" ht="23.25" x14ac:dyDescent="0.35">
      <c r="A34" s="2"/>
      <c r="B34" s="2"/>
      <c r="C34" s="2"/>
      <c r="D34" s="11"/>
      <c r="E34" s="2"/>
      <c r="F34" s="46"/>
      <c r="G34" s="38"/>
      <c r="H34" s="12"/>
      <c r="I34" s="2"/>
      <c r="J34" s="2"/>
      <c r="K34" s="2"/>
      <c r="L34" s="74"/>
      <c r="M34" s="2"/>
      <c r="N34" s="2"/>
      <c r="O34" s="2"/>
      <c r="P34" s="2"/>
    </row>
    <row r="35" spans="1:16" ht="23.25" x14ac:dyDescent="0.35">
      <c r="A35" s="2"/>
      <c r="B35" s="2"/>
      <c r="C35" s="2"/>
      <c r="D35" s="11"/>
      <c r="E35" s="2"/>
      <c r="F35" s="46"/>
      <c r="G35" s="38"/>
      <c r="H35" s="12"/>
      <c r="I35" s="2"/>
      <c r="J35" s="2"/>
      <c r="K35" s="2"/>
      <c r="L35" s="74"/>
      <c r="M35" s="2"/>
      <c r="N35" s="2"/>
      <c r="O35" s="2"/>
      <c r="P35" s="2"/>
    </row>
    <row r="36" spans="1:16" ht="18" customHeight="1" x14ac:dyDescent="0.35">
      <c r="A36" s="2"/>
      <c r="B36" s="2"/>
      <c r="C36" s="2"/>
      <c r="D36" s="11"/>
      <c r="E36" s="2"/>
      <c r="F36" s="46"/>
      <c r="G36" s="14">
        <v>37</v>
      </c>
      <c r="H36" s="12">
        <v>3701</v>
      </c>
      <c r="I36" s="2" t="s">
        <v>19</v>
      </c>
      <c r="J36" s="2"/>
      <c r="K36" s="17">
        <v>0</v>
      </c>
      <c r="L36" s="71"/>
      <c r="M36" s="2"/>
      <c r="N36" s="2"/>
      <c r="O36" s="2"/>
      <c r="P36" s="2"/>
    </row>
    <row r="37" spans="1:16" ht="18" customHeight="1" x14ac:dyDescent="0.35">
      <c r="A37" s="2"/>
      <c r="B37" s="2"/>
      <c r="C37" s="2"/>
      <c r="D37" s="11"/>
      <c r="E37" s="2"/>
      <c r="F37" s="46"/>
      <c r="G37" s="14"/>
      <c r="H37" s="12"/>
      <c r="I37" s="2"/>
      <c r="J37" s="2"/>
      <c r="K37" s="17"/>
      <c r="L37" s="71"/>
      <c r="M37" s="2"/>
      <c r="N37" s="2"/>
      <c r="O37" s="2"/>
      <c r="P37" s="2"/>
    </row>
    <row r="38" spans="1:16" ht="18" customHeight="1" x14ac:dyDescent="0.35">
      <c r="A38" s="2"/>
      <c r="B38" s="2"/>
      <c r="C38" s="2"/>
      <c r="D38" s="11"/>
      <c r="E38" s="2"/>
      <c r="F38" s="46"/>
      <c r="G38" s="14"/>
      <c r="H38" s="12"/>
      <c r="I38" s="2"/>
      <c r="J38" s="2"/>
      <c r="K38" s="17"/>
      <c r="L38" s="71"/>
      <c r="M38" s="2"/>
      <c r="N38" s="2"/>
      <c r="O38" s="2"/>
      <c r="P38" s="2"/>
    </row>
    <row r="39" spans="1:16" ht="18" customHeight="1" x14ac:dyDescent="0.4">
      <c r="A39" s="2"/>
      <c r="B39" s="2"/>
      <c r="C39" s="2"/>
      <c r="D39" s="20" t="s">
        <v>26</v>
      </c>
      <c r="E39" s="57" t="s">
        <v>27</v>
      </c>
      <c r="F39" s="58" t="s">
        <v>28</v>
      </c>
      <c r="G39" s="38"/>
      <c r="H39" s="12">
        <v>3702</v>
      </c>
      <c r="I39" s="2" t="s">
        <v>24</v>
      </c>
      <c r="J39" s="2"/>
      <c r="K39" s="17">
        <v>19000</v>
      </c>
      <c r="L39" s="71"/>
      <c r="M39" s="27"/>
      <c r="N39" s="2"/>
      <c r="O39" s="2"/>
      <c r="P39" s="2"/>
    </row>
    <row r="40" spans="1:16" ht="18" customHeight="1" x14ac:dyDescent="0.4">
      <c r="A40" s="2"/>
      <c r="B40" s="2"/>
      <c r="C40" s="2"/>
      <c r="D40" s="20"/>
      <c r="E40" s="19"/>
      <c r="F40" s="22"/>
      <c r="G40" s="38"/>
      <c r="H40" s="12"/>
      <c r="I40" s="2"/>
      <c r="J40" s="2"/>
      <c r="K40" s="17"/>
      <c r="L40" s="67"/>
      <c r="M40" s="28"/>
      <c r="N40" s="2"/>
      <c r="O40" s="2"/>
      <c r="P40" s="2"/>
    </row>
    <row r="41" spans="1:16" ht="18" customHeight="1" x14ac:dyDescent="0.4">
      <c r="A41" s="2"/>
      <c r="B41" s="2"/>
      <c r="C41" s="2"/>
      <c r="D41" s="20"/>
      <c r="E41" s="19"/>
      <c r="F41" s="22"/>
      <c r="G41" s="38"/>
      <c r="H41" s="12"/>
      <c r="I41" s="2"/>
      <c r="J41" s="2"/>
      <c r="K41" s="17"/>
      <c r="L41" s="67"/>
      <c r="M41" s="2"/>
      <c r="N41" s="2"/>
      <c r="O41" s="2"/>
      <c r="P41" s="2"/>
    </row>
    <row r="42" spans="1:16" ht="18" customHeight="1" x14ac:dyDescent="0.35">
      <c r="A42" s="2"/>
      <c r="B42" s="2"/>
      <c r="C42" s="2"/>
      <c r="D42" s="11"/>
      <c r="E42" s="323">
        <v>19000</v>
      </c>
      <c r="F42" s="2"/>
      <c r="G42" s="38"/>
      <c r="H42" s="12">
        <v>3703</v>
      </c>
      <c r="I42" s="2" t="s">
        <v>25</v>
      </c>
      <c r="J42" s="2"/>
      <c r="K42" s="17">
        <v>0</v>
      </c>
      <c r="L42" s="67"/>
      <c r="M42" s="2"/>
      <c r="N42" s="2"/>
      <c r="O42" s="2"/>
      <c r="P42" s="2"/>
    </row>
    <row r="43" spans="1:16" ht="18" customHeight="1" x14ac:dyDescent="0.35">
      <c r="A43" s="2"/>
      <c r="B43" s="2"/>
      <c r="C43" s="2"/>
      <c r="D43" s="11"/>
      <c r="E43" s="323"/>
      <c r="F43" s="2"/>
      <c r="G43" s="38"/>
      <c r="H43" s="12"/>
      <c r="I43" s="2"/>
      <c r="J43" s="2"/>
      <c r="K43" s="17"/>
      <c r="L43" s="67"/>
      <c r="M43" s="2"/>
      <c r="N43" s="2"/>
      <c r="O43" s="2"/>
      <c r="P43" s="2"/>
    </row>
    <row r="44" spans="1:16" ht="18" customHeight="1" x14ac:dyDescent="0.35">
      <c r="A44" s="2"/>
      <c r="B44" s="2"/>
      <c r="C44" s="2"/>
      <c r="D44" s="11"/>
      <c r="E44" s="323"/>
      <c r="F44" s="2"/>
      <c r="G44" s="38"/>
      <c r="H44" s="12"/>
      <c r="I44" s="2"/>
      <c r="J44" s="2"/>
      <c r="K44" s="17"/>
      <c r="L44" s="67"/>
      <c r="M44" s="2"/>
      <c r="N44" s="2"/>
      <c r="O44" s="2"/>
      <c r="P44" s="2"/>
    </row>
    <row r="45" spans="1:16" ht="18" customHeight="1" x14ac:dyDescent="0.35">
      <c r="A45" s="2"/>
      <c r="B45" s="2"/>
      <c r="C45" s="2"/>
      <c r="D45" s="2"/>
      <c r="E45" s="2"/>
      <c r="F45" s="2"/>
      <c r="G45" s="38"/>
      <c r="H45" s="12">
        <v>3704</v>
      </c>
      <c r="I45" s="2" t="s">
        <v>14</v>
      </c>
      <c r="J45" s="2"/>
      <c r="K45" s="17">
        <v>0</v>
      </c>
      <c r="L45" s="67"/>
      <c r="M45" s="2"/>
      <c r="N45" s="2"/>
      <c r="O45" s="2"/>
      <c r="P45" s="2"/>
    </row>
    <row r="46" spans="1:16" ht="18" customHeight="1" x14ac:dyDescent="0.35">
      <c r="A46" s="2"/>
      <c r="B46" s="2"/>
      <c r="C46" s="2"/>
      <c r="D46" s="2"/>
      <c r="E46" s="2"/>
      <c r="F46" s="2"/>
      <c r="G46" s="38"/>
      <c r="H46" s="12"/>
      <c r="I46" s="2"/>
      <c r="J46" s="2"/>
      <c r="K46" s="17"/>
      <c r="L46" s="67"/>
      <c r="M46" s="2"/>
      <c r="N46" s="2"/>
      <c r="O46" s="2"/>
      <c r="P46" s="2"/>
    </row>
    <row r="47" spans="1:16" ht="18" customHeight="1" x14ac:dyDescent="0.35">
      <c r="A47" s="2"/>
      <c r="B47" s="2"/>
      <c r="C47" s="2"/>
      <c r="D47" s="2"/>
      <c r="E47" s="2"/>
      <c r="F47" s="2"/>
      <c r="G47" s="38"/>
      <c r="H47" s="12"/>
      <c r="I47" s="2"/>
      <c r="J47" s="2"/>
      <c r="K47" s="17"/>
      <c r="L47" s="67"/>
      <c r="M47" s="2"/>
      <c r="N47" s="2"/>
      <c r="O47" s="2"/>
      <c r="P47" s="2"/>
    </row>
    <row r="48" spans="1:16" ht="18" customHeight="1" x14ac:dyDescent="0.35">
      <c r="A48" s="2"/>
      <c r="B48" s="2"/>
      <c r="C48" s="2"/>
      <c r="D48" s="2"/>
      <c r="E48" s="2"/>
      <c r="F48" s="2"/>
      <c r="G48" s="38"/>
      <c r="H48" s="10" t="s">
        <v>17</v>
      </c>
      <c r="I48" s="29"/>
      <c r="J48" s="29"/>
      <c r="K48" s="15">
        <f>SUM(K36:K45)</f>
        <v>19000</v>
      </c>
      <c r="L48" s="67"/>
      <c r="M48" s="2"/>
      <c r="N48" s="2"/>
      <c r="O48" s="2"/>
      <c r="P48" s="2"/>
    </row>
    <row r="49" spans="1:16" ht="18" customHeight="1" x14ac:dyDescent="0.35">
      <c r="A49" s="2"/>
      <c r="B49" s="2"/>
      <c r="C49" s="2"/>
      <c r="D49" s="2"/>
      <c r="E49" s="2"/>
      <c r="F49" s="2"/>
      <c r="G49" s="38"/>
      <c r="H49" s="12"/>
      <c r="I49" s="2"/>
      <c r="J49" s="2"/>
      <c r="K49" s="2"/>
      <c r="L49" s="68"/>
      <c r="M49" s="2"/>
      <c r="N49" s="2"/>
      <c r="O49" s="2"/>
      <c r="P49" s="2"/>
    </row>
    <row r="50" spans="1:16" ht="15" customHeight="1" x14ac:dyDescent="0.35">
      <c r="A50" s="2"/>
      <c r="B50" s="2"/>
      <c r="C50" s="2"/>
      <c r="D50" s="2"/>
      <c r="E50" s="2"/>
      <c r="F50" s="2"/>
      <c r="G50" s="38"/>
      <c r="H50" s="12"/>
      <c r="I50" s="2"/>
      <c r="J50" s="2"/>
      <c r="K50" s="2"/>
      <c r="L50" s="68"/>
      <c r="M50" s="2"/>
      <c r="N50" s="2"/>
      <c r="O50" s="2"/>
      <c r="P50" s="2"/>
    </row>
    <row r="51" spans="1:16" x14ac:dyDescent="0.35">
      <c r="A51" s="2"/>
      <c r="B51" s="2"/>
      <c r="C51" s="2"/>
      <c r="D51" s="2"/>
      <c r="E51" s="2"/>
      <c r="F51" s="2"/>
      <c r="G51" s="2"/>
      <c r="H51" s="12"/>
      <c r="I51" s="2"/>
      <c r="J51" s="2"/>
      <c r="K51" s="2"/>
      <c r="L51" s="68"/>
      <c r="M51" s="2"/>
      <c r="N51" s="2"/>
      <c r="O51" s="2"/>
      <c r="P51" s="2"/>
    </row>
    <row r="52" spans="1:16" ht="18" customHeight="1" x14ac:dyDescent="0.35">
      <c r="A52" s="64" t="s">
        <v>29</v>
      </c>
      <c r="B52" s="47"/>
      <c r="C52" s="47"/>
      <c r="D52" s="2"/>
      <c r="E52" s="2"/>
      <c r="F52" s="2"/>
      <c r="G52" s="2"/>
      <c r="H52" s="12"/>
      <c r="I52" s="2"/>
      <c r="J52" s="330" t="s">
        <v>30</v>
      </c>
      <c r="K52" s="330"/>
      <c r="L52" s="69"/>
      <c r="M52" s="2"/>
      <c r="N52" s="2"/>
      <c r="O52" s="2"/>
      <c r="P52" s="2"/>
    </row>
    <row r="53" spans="1:16" ht="18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68"/>
      <c r="M53" s="2"/>
      <c r="N53" s="2"/>
      <c r="O53" s="2"/>
      <c r="P53" s="2"/>
    </row>
    <row r="54" spans="1:16" ht="18" customHeight="1" x14ac:dyDescent="0.35">
      <c r="A54" s="65" t="s">
        <v>31</v>
      </c>
      <c r="B54" s="48"/>
      <c r="C54" s="19"/>
      <c r="D54" s="19"/>
      <c r="E54" s="19"/>
      <c r="F54" s="19"/>
      <c r="G54" s="2"/>
      <c r="H54" s="2"/>
      <c r="I54" s="2"/>
      <c r="J54" s="2"/>
      <c r="K54" s="2"/>
      <c r="L54" s="68"/>
      <c r="M54" s="2"/>
      <c r="N54" s="2"/>
      <c r="O54" s="2"/>
      <c r="P54" s="2"/>
    </row>
    <row r="55" spans="1:16" ht="18" customHeight="1" x14ac:dyDescent="0.35">
      <c r="A55" s="19"/>
      <c r="B55" s="57" t="s">
        <v>32</v>
      </c>
      <c r="C55" s="57"/>
      <c r="D55" s="57"/>
      <c r="E55" s="57"/>
      <c r="F55" s="57"/>
      <c r="G55" s="2"/>
      <c r="H55" s="2"/>
      <c r="I55" s="2"/>
      <c r="J55" s="2"/>
      <c r="K55" s="2"/>
      <c r="L55" s="68"/>
      <c r="M55" s="2"/>
      <c r="N55" s="2"/>
      <c r="O55" s="2"/>
      <c r="P55" s="2"/>
    </row>
    <row r="56" spans="1:16" ht="18" customHeight="1" x14ac:dyDescent="0.35">
      <c r="A56" s="19"/>
      <c r="B56" s="57" t="s">
        <v>33</v>
      </c>
      <c r="C56" s="57"/>
      <c r="D56" s="57"/>
      <c r="E56" s="57"/>
      <c r="F56" s="57"/>
      <c r="G56" s="2"/>
      <c r="H56" s="2"/>
      <c r="I56" s="2"/>
      <c r="J56" s="2"/>
      <c r="K56" s="2"/>
      <c r="L56" s="68"/>
      <c r="M56" s="2"/>
      <c r="N56" s="2"/>
      <c r="O56" s="2"/>
      <c r="P56" s="2"/>
    </row>
    <row r="57" spans="1:16" ht="18" customHeight="1" x14ac:dyDescent="0.35">
      <c r="A57" s="19"/>
      <c r="B57" s="57" t="s">
        <v>34</v>
      </c>
      <c r="C57" s="57"/>
      <c r="D57" s="57"/>
      <c r="E57" s="57"/>
      <c r="F57" s="57"/>
      <c r="G57" s="2"/>
      <c r="H57" s="2"/>
      <c r="I57" s="2"/>
      <c r="J57" s="2"/>
      <c r="K57" s="2"/>
      <c r="L57" s="68"/>
      <c r="M57" s="2"/>
      <c r="N57" s="2"/>
      <c r="O57" s="2"/>
      <c r="P57" s="2"/>
    </row>
    <row r="58" spans="1:16" ht="18" customHeight="1" thickBo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68"/>
      <c r="M58" s="2"/>
      <c r="N58" s="2"/>
      <c r="O58" s="2"/>
      <c r="P58" s="2"/>
    </row>
    <row r="59" spans="1:16" s="8" customFormat="1" ht="18" customHeight="1" thickTop="1" thickBot="1" x14ac:dyDescent="0.3">
      <c r="A59" s="7"/>
      <c r="B59" s="7"/>
      <c r="C59" s="7"/>
      <c r="D59" s="7"/>
      <c r="E59" s="49" t="s">
        <v>35</v>
      </c>
      <c r="F59" s="50" t="s">
        <v>36</v>
      </c>
      <c r="G59" s="51"/>
      <c r="H59" s="332" t="s">
        <v>37</v>
      </c>
      <c r="I59" s="333"/>
      <c r="J59" s="52" t="s">
        <v>38</v>
      </c>
      <c r="K59" s="7"/>
      <c r="L59" s="70"/>
      <c r="M59" s="7"/>
      <c r="N59" s="7"/>
      <c r="O59" s="7"/>
      <c r="P59" s="7"/>
    </row>
    <row r="60" spans="1:16" s="8" customFormat="1" ht="18" customHeight="1" thickTop="1" thickBot="1" x14ac:dyDescent="0.3">
      <c r="A60" s="7"/>
      <c r="B60" s="7"/>
      <c r="C60" s="7"/>
      <c r="D60" s="7"/>
      <c r="E60" s="53">
        <v>638715.94999999995</v>
      </c>
      <c r="F60" s="54">
        <v>126713.55</v>
      </c>
      <c r="G60" s="51"/>
      <c r="H60" s="331">
        <f>+E60-F60</f>
        <v>512002.39999999997</v>
      </c>
      <c r="I60" s="331"/>
      <c r="J60" s="55">
        <f>+F60/E60</f>
        <v>0.19838795320517674</v>
      </c>
      <c r="K60" s="7"/>
      <c r="L60" s="70"/>
      <c r="M60" s="7"/>
      <c r="N60" s="7"/>
      <c r="O60" s="7"/>
      <c r="P60" s="7"/>
    </row>
    <row r="61" spans="1:16" ht="18" customHeight="1" thickTop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68"/>
      <c r="M61" s="2"/>
      <c r="N61" s="2"/>
      <c r="O61" s="2"/>
      <c r="P61" s="2"/>
    </row>
    <row r="62" spans="1:16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68"/>
      <c r="M62" s="2"/>
      <c r="N62" s="2"/>
      <c r="O62" s="2"/>
      <c r="P62" s="2"/>
    </row>
    <row r="63" spans="1:16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68"/>
      <c r="M63" s="2"/>
      <c r="N63" s="2"/>
      <c r="O63" s="2"/>
      <c r="P63" s="2"/>
    </row>
    <row r="64" spans="1:16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68"/>
      <c r="M64" s="2"/>
      <c r="N64" s="2"/>
      <c r="O64" s="2"/>
      <c r="P64" s="2"/>
    </row>
    <row r="65" spans="1:16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</sheetData>
  <mergeCells count="13">
    <mergeCell ref="L5:M5"/>
    <mergeCell ref="H60:I60"/>
    <mergeCell ref="A1:K1"/>
    <mergeCell ref="A3:K3"/>
    <mergeCell ref="H5:J5"/>
    <mergeCell ref="E13:E15"/>
    <mergeCell ref="A21:B21"/>
    <mergeCell ref="A24:B25"/>
    <mergeCell ref="A27:B28"/>
    <mergeCell ref="E27:E29"/>
    <mergeCell ref="E42:E44"/>
    <mergeCell ref="J52:K52"/>
    <mergeCell ref="H59:I59"/>
  </mergeCells>
  <printOptions horizontalCentered="1"/>
  <pageMargins left="0" right="0" top="0" bottom="0" header="0.31496062992125984" footer="0.31496062992125984"/>
  <pageSetup scale="50" orientation="landscape" verticalDpi="0" r:id="rId1"/>
  <ignoredErrors>
    <ignoredError sqref="F7:M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"/>
  <sheetViews>
    <sheetView workbookViewId="0">
      <selection activeCell="B19" sqref="B19"/>
    </sheetView>
  </sheetViews>
  <sheetFormatPr baseColWidth="10" defaultRowHeight="15" x14ac:dyDescent="0.25"/>
  <cols>
    <col min="1" max="1" width="10.28515625" customWidth="1"/>
    <col min="2" max="2" width="21.85546875" customWidth="1"/>
    <col min="3" max="3" width="14.28515625" customWidth="1"/>
    <col min="4" max="4" width="11" customWidth="1"/>
    <col min="5" max="5" width="9.140625" customWidth="1"/>
    <col min="6" max="6" width="2" customWidth="1"/>
    <col min="7" max="7" width="10.140625" customWidth="1"/>
    <col min="8" max="9" width="13.7109375" customWidth="1"/>
    <col min="12" max="12" width="2.28515625" customWidth="1"/>
  </cols>
  <sheetData>
    <row r="1" spans="1:16" ht="19.5" thickTop="1" x14ac:dyDescent="0.3">
      <c r="A1" s="334" t="s">
        <v>129</v>
      </c>
      <c r="B1" s="335"/>
      <c r="C1" s="335"/>
      <c r="D1" s="335"/>
      <c r="E1" s="335"/>
      <c r="F1" s="157"/>
      <c r="G1" s="336" t="s">
        <v>130</v>
      </c>
      <c r="H1" s="336"/>
      <c r="I1" s="336"/>
      <c r="J1" s="336"/>
      <c r="K1" s="337"/>
      <c r="M1" s="203">
        <v>3</v>
      </c>
      <c r="N1" s="204" t="s">
        <v>93</v>
      </c>
      <c r="O1" s="205"/>
      <c r="P1" s="205"/>
    </row>
    <row r="2" spans="1:16" x14ac:dyDescent="0.25">
      <c r="A2" s="158">
        <v>752</v>
      </c>
      <c r="B2" s="159" t="s">
        <v>108</v>
      </c>
      <c r="C2" s="159" t="s">
        <v>109</v>
      </c>
      <c r="D2" s="160">
        <v>107519</v>
      </c>
      <c r="E2" s="161">
        <v>3501</v>
      </c>
      <c r="F2" s="162"/>
      <c r="G2" s="163">
        <v>752</v>
      </c>
      <c r="H2" s="159" t="s">
        <v>108</v>
      </c>
      <c r="I2" s="159" t="s">
        <v>109</v>
      </c>
      <c r="J2" s="160">
        <v>107519</v>
      </c>
      <c r="K2" s="164">
        <v>3501</v>
      </c>
      <c r="M2" s="191">
        <v>3501</v>
      </c>
      <c r="N2" s="201" t="s">
        <v>9</v>
      </c>
      <c r="O2" s="200"/>
      <c r="P2" s="200"/>
    </row>
    <row r="3" spans="1:16" x14ac:dyDescent="0.25">
      <c r="A3" s="158" t="s">
        <v>46</v>
      </c>
      <c r="B3" s="159" t="s">
        <v>110</v>
      </c>
      <c r="C3" s="159" t="s">
        <v>111</v>
      </c>
      <c r="D3" s="160">
        <v>100000</v>
      </c>
      <c r="E3" s="161">
        <v>350101</v>
      </c>
      <c r="F3" s="162"/>
      <c r="G3" s="163">
        <v>7521</v>
      </c>
      <c r="H3" s="159" t="s">
        <v>110</v>
      </c>
      <c r="I3" s="159" t="s">
        <v>111</v>
      </c>
      <c r="J3" s="160">
        <v>100000</v>
      </c>
      <c r="K3" s="164">
        <v>350101</v>
      </c>
      <c r="M3" s="191">
        <v>350101</v>
      </c>
      <c r="N3" s="201" t="s">
        <v>9</v>
      </c>
      <c r="O3" s="200"/>
      <c r="P3" s="200"/>
    </row>
    <row r="4" spans="1:16" x14ac:dyDescent="0.25">
      <c r="A4" s="158" t="s">
        <v>95</v>
      </c>
      <c r="B4" s="165" t="s">
        <v>112</v>
      </c>
      <c r="C4" s="159" t="s">
        <v>113</v>
      </c>
      <c r="D4" s="166">
        <v>69000</v>
      </c>
      <c r="E4" s="167">
        <v>350201</v>
      </c>
      <c r="F4" s="162"/>
      <c r="G4" s="163">
        <v>7522</v>
      </c>
      <c r="H4" s="165" t="s">
        <v>112</v>
      </c>
      <c r="I4" s="159" t="s">
        <v>113</v>
      </c>
      <c r="J4" s="166">
        <v>69000</v>
      </c>
      <c r="K4" s="168">
        <v>350201</v>
      </c>
      <c r="M4" s="192">
        <v>350201</v>
      </c>
      <c r="N4" s="201" t="s">
        <v>14</v>
      </c>
      <c r="O4" s="200"/>
      <c r="P4" s="200"/>
    </row>
    <row r="5" spans="1:16" x14ac:dyDescent="0.25">
      <c r="A5" s="158" t="s">
        <v>96</v>
      </c>
      <c r="B5" s="165" t="s">
        <v>114</v>
      </c>
      <c r="C5" s="165" t="s">
        <v>115</v>
      </c>
      <c r="D5" s="166">
        <v>39196.949999999997</v>
      </c>
      <c r="E5" s="167">
        <v>350202</v>
      </c>
      <c r="F5" s="162"/>
      <c r="G5" s="163">
        <v>7523</v>
      </c>
      <c r="H5" s="165" t="s">
        <v>114</v>
      </c>
      <c r="I5" s="165" t="s">
        <v>115</v>
      </c>
      <c r="J5" s="166">
        <v>39196.949999999997</v>
      </c>
      <c r="K5" s="168">
        <v>350202</v>
      </c>
      <c r="M5" s="192">
        <v>350202</v>
      </c>
      <c r="N5" s="201" t="s">
        <v>14</v>
      </c>
      <c r="O5" s="200"/>
      <c r="P5" s="200"/>
    </row>
    <row r="6" spans="1:16" x14ac:dyDescent="0.25">
      <c r="A6" s="169" t="s">
        <v>97</v>
      </c>
      <c r="B6" s="159" t="s">
        <v>116</v>
      </c>
      <c r="C6" s="165" t="s">
        <v>117</v>
      </c>
      <c r="D6" s="170">
        <v>67500</v>
      </c>
      <c r="E6" s="167">
        <v>350301</v>
      </c>
      <c r="F6" s="162"/>
      <c r="G6" s="171">
        <v>7524</v>
      </c>
      <c r="H6" s="159" t="s">
        <v>116</v>
      </c>
      <c r="I6" s="165" t="s">
        <v>117</v>
      </c>
      <c r="J6" s="170">
        <v>67500</v>
      </c>
      <c r="K6" s="168">
        <v>350301</v>
      </c>
      <c r="M6" s="193">
        <v>350301</v>
      </c>
      <c r="N6" s="201" t="s">
        <v>15</v>
      </c>
      <c r="O6" s="200"/>
      <c r="P6" s="200"/>
    </row>
    <row r="7" spans="1:16" x14ac:dyDescent="0.25">
      <c r="A7" s="158" t="s">
        <v>98</v>
      </c>
      <c r="B7" s="159" t="s">
        <v>118</v>
      </c>
      <c r="C7" s="159"/>
      <c r="D7" s="160">
        <v>30500</v>
      </c>
      <c r="E7" s="167">
        <v>350302</v>
      </c>
      <c r="F7" s="162"/>
      <c r="G7" s="163">
        <v>7525</v>
      </c>
      <c r="H7" s="159" t="s">
        <v>118</v>
      </c>
      <c r="I7" s="159"/>
      <c r="J7" s="160">
        <v>30500</v>
      </c>
      <c r="K7" s="168">
        <v>350302</v>
      </c>
      <c r="M7" s="193">
        <v>350302</v>
      </c>
      <c r="N7" s="201" t="s">
        <v>15</v>
      </c>
      <c r="O7" s="200"/>
      <c r="P7" s="200"/>
    </row>
    <row r="8" spans="1:16" x14ac:dyDescent="0.25">
      <c r="A8" s="169" t="s">
        <v>99</v>
      </c>
      <c r="B8" s="159" t="s">
        <v>118</v>
      </c>
      <c r="C8" s="165"/>
      <c r="D8" s="172">
        <v>50000</v>
      </c>
      <c r="E8" s="167">
        <v>3504</v>
      </c>
      <c r="F8" s="162"/>
      <c r="G8" s="171">
        <v>7526</v>
      </c>
      <c r="H8" s="159" t="s">
        <v>118</v>
      </c>
      <c r="I8" s="165"/>
      <c r="J8" s="172">
        <v>50000</v>
      </c>
      <c r="K8" s="168">
        <v>3504</v>
      </c>
      <c r="M8" s="192">
        <v>350401</v>
      </c>
      <c r="N8" s="201" t="s">
        <v>16</v>
      </c>
      <c r="O8" s="200"/>
      <c r="P8" s="200"/>
    </row>
    <row r="9" spans="1:16" x14ac:dyDescent="0.25">
      <c r="A9" s="173">
        <v>753</v>
      </c>
      <c r="B9" s="165" t="s">
        <v>119</v>
      </c>
      <c r="C9" s="165" t="s">
        <v>120</v>
      </c>
      <c r="D9" s="172">
        <v>120000</v>
      </c>
      <c r="E9" s="167">
        <v>3601</v>
      </c>
      <c r="F9" s="162"/>
      <c r="G9" s="174">
        <v>753</v>
      </c>
      <c r="H9" s="165" t="s">
        <v>119</v>
      </c>
      <c r="I9" s="165" t="s">
        <v>120</v>
      </c>
      <c r="J9" s="172">
        <v>120000</v>
      </c>
      <c r="K9" s="168">
        <v>3601</v>
      </c>
      <c r="M9" s="194">
        <v>350402</v>
      </c>
      <c r="N9" s="202" t="s">
        <v>25</v>
      </c>
      <c r="O9" s="200"/>
      <c r="P9" s="200"/>
    </row>
    <row r="10" spans="1:16" x14ac:dyDescent="0.25">
      <c r="A10" s="175" t="s">
        <v>47</v>
      </c>
      <c r="B10" s="159" t="s">
        <v>121</v>
      </c>
      <c r="C10" s="159" t="s">
        <v>122</v>
      </c>
      <c r="D10" s="176">
        <v>5965</v>
      </c>
      <c r="E10" s="167">
        <v>360401</v>
      </c>
      <c r="F10" s="162"/>
      <c r="G10" s="177">
        <v>7531</v>
      </c>
      <c r="H10" s="159" t="s">
        <v>121</v>
      </c>
      <c r="I10" s="159" t="s">
        <v>122</v>
      </c>
      <c r="J10" s="176">
        <v>5965</v>
      </c>
      <c r="K10" s="168">
        <v>360401</v>
      </c>
      <c r="M10" s="206">
        <v>3</v>
      </c>
      <c r="N10" s="207" t="s">
        <v>22</v>
      </c>
      <c r="O10" s="208"/>
      <c r="P10" s="208"/>
    </row>
    <row r="11" spans="1:16" x14ac:dyDescent="0.25">
      <c r="A11" s="175" t="s">
        <v>100</v>
      </c>
      <c r="B11" s="165" t="s">
        <v>123</v>
      </c>
      <c r="C11" s="159" t="s">
        <v>124</v>
      </c>
      <c r="D11" s="176">
        <v>30000</v>
      </c>
      <c r="E11" s="167">
        <v>360402</v>
      </c>
      <c r="F11" s="162"/>
      <c r="G11" s="177">
        <v>7532</v>
      </c>
      <c r="H11" s="165" t="s">
        <v>123</v>
      </c>
      <c r="I11" s="159" t="s">
        <v>124</v>
      </c>
      <c r="J11" s="176">
        <v>30000</v>
      </c>
      <c r="K11" s="168">
        <v>360402</v>
      </c>
      <c r="M11" s="195">
        <v>3601</v>
      </c>
      <c r="N11" s="209" t="s">
        <v>19</v>
      </c>
      <c r="O11" s="208"/>
      <c r="P11" s="208"/>
    </row>
    <row r="12" spans="1:16" x14ac:dyDescent="0.25">
      <c r="A12" s="178">
        <v>754</v>
      </c>
      <c r="B12" s="159" t="s">
        <v>125</v>
      </c>
      <c r="C12" s="159"/>
      <c r="D12" s="160">
        <v>19000</v>
      </c>
      <c r="E12" s="161">
        <v>3702</v>
      </c>
      <c r="F12" s="162"/>
      <c r="G12" s="179">
        <v>754</v>
      </c>
      <c r="H12" s="159" t="s">
        <v>125</v>
      </c>
      <c r="I12" s="159"/>
      <c r="J12" s="160">
        <v>19000</v>
      </c>
      <c r="K12" s="164">
        <v>3702</v>
      </c>
      <c r="M12" s="192">
        <v>360401</v>
      </c>
      <c r="N12" s="209" t="s">
        <v>14</v>
      </c>
      <c r="O12" s="208"/>
      <c r="P12" s="208"/>
    </row>
    <row r="13" spans="1:16" x14ac:dyDescent="0.25">
      <c r="A13" s="180">
        <v>755</v>
      </c>
      <c r="B13" s="181" t="s">
        <v>126</v>
      </c>
      <c r="C13" s="181"/>
      <c r="D13" s="182"/>
      <c r="E13" s="183"/>
      <c r="F13" s="162"/>
      <c r="G13" s="183">
        <v>755</v>
      </c>
      <c r="H13" s="181" t="s">
        <v>126</v>
      </c>
      <c r="I13" s="181"/>
      <c r="J13" s="182"/>
      <c r="K13" s="184"/>
      <c r="M13" s="192">
        <v>360402</v>
      </c>
      <c r="N13" s="209" t="s">
        <v>14</v>
      </c>
      <c r="O13" s="208"/>
      <c r="P13" s="208"/>
    </row>
    <row r="14" spans="1:16" x14ac:dyDescent="0.25">
      <c r="A14" s="185">
        <v>756</v>
      </c>
      <c r="B14" s="159" t="s">
        <v>127</v>
      </c>
      <c r="C14" s="159" t="s">
        <v>128</v>
      </c>
      <c r="D14" s="160">
        <v>21156.46</v>
      </c>
      <c r="E14" s="186"/>
      <c r="F14" s="162"/>
      <c r="G14" s="186">
        <v>756</v>
      </c>
      <c r="H14" s="159" t="s">
        <v>127</v>
      </c>
      <c r="I14" s="159" t="s">
        <v>128</v>
      </c>
      <c r="J14" s="160">
        <v>21156.46</v>
      </c>
      <c r="K14" s="187"/>
      <c r="M14" s="196">
        <v>3</v>
      </c>
      <c r="N14" s="197" t="s">
        <v>27</v>
      </c>
      <c r="O14" s="156"/>
      <c r="P14" s="156"/>
    </row>
    <row r="15" spans="1:16" ht="15.75" thickBot="1" x14ac:dyDescent="0.3">
      <c r="A15" s="188"/>
      <c r="B15" s="189"/>
      <c r="C15" s="189"/>
      <c r="D15" s="189"/>
      <c r="E15" s="189"/>
      <c r="F15" s="189"/>
      <c r="G15" s="189"/>
      <c r="H15" s="189"/>
      <c r="I15" s="189"/>
      <c r="J15" s="189"/>
      <c r="K15" s="190"/>
      <c r="M15" s="198">
        <v>3702</v>
      </c>
      <c r="N15" s="199" t="s">
        <v>24</v>
      </c>
      <c r="O15" s="156"/>
      <c r="P15" s="156"/>
    </row>
    <row r="16" spans="1:16" ht="15.75" thickTop="1" x14ac:dyDescent="0.25"/>
  </sheetData>
  <mergeCells count="2">
    <mergeCell ref="A1:E1"/>
    <mergeCell ref="G1:K1"/>
  </mergeCells>
  <printOptions horizontalCentered="1"/>
  <pageMargins left="0" right="0.39370078740157483" top="0.74803149606299213" bottom="0.74803149606299213" header="0.31496062992125984" footer="0.31496062992125984"/>
  <pageSetup scale="75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22" sqref="B22"/>
    </sheetView>
  </sheetViews>
  <sheetFormatPr baseColWidth="10" defaultRowHeight="15" x14ac:dyDescent="0.25"/>
  <cols>
    <col min="1" max="1" width="11.7109375" customWidth="1"/>
    <col min="2" max="2" width="41.28515625" customWidth="1"/>
    <col min="3" max="3" width="15.7109375" customWidth="1"/>
    <col min="4" max="4" width="15" customWidth="1"/>
    <col min="5" max="5" width="12.85546875" customWidth="1"/>
    <col min="6" max="6" width="10.28515625" customWidth="1"/>
  </cols>
  <sheetData>
    <row r="1" spans="1:7" x14ac:dyDescent="0.25">
      <c r="A1" s="344" t="s">
        <v>0</v>
      </c>
      <c r="B1" s="344"/>
      <c r="C1" s="344"/>
      <c r="D1" s="344"/>
      <c r="E1" s="344"/>
      <c r="F1" s="344"/>
    </row>
    <row r="2" spans="1:7" x14ac:dyDescent="0.25">
      <c r="A2" s="345" t="s">
        <v>48</v>
      </c>
      <c r="B2" s="345"/>
      <c r="C2" s="345"/>
      <c r="D2" s="345"/>
      <c r="E2" s="345"/>
      <c r="F2" s="345"/>
    </row>
    <row r="3" spans="1:7" x14ac:dyDescent="0.25">
      <c r="A3" s="346" t="s">
        <v>49</v>
      </c>
      <c r="B3" s="346"/>
      <c r="C3" s="346"/>
      <c r="D3" s="346"/>
      <c r="E3" s="346"/>
      <c r="F3" s="346"/>
    </row>
    <row r="4" spans="1:7" ht="18" x14ac:dyDescent="0.25">
      <c r="A4" s="347" t="s">
        <v>50</v>
      </c>
      <c r="B4" s="347"/>
      <c r="C4" s="347"/>
      <c r="D4" s="347"/>
      <c r="E4" s="347"/>
      <c r="F4" s="347"/>
    </row>
    <row r="5" spans="1:7" x14ac:dyDescent="0.25">
      <c r="A5" s="81"/>
      <c r="B5" s="82"/>
      <c r="C5" s="83"/>
      <c r="D5" s="83"/>
      <c r="E5" s="348"/>
      <c r="F5" s="348"/>
    </row>
    <row r="6" spans="1:7" x14ac:dyDescent="0.25">
      <c r="A6" s="84" t="s">
        <v>51</v>
      </c>
      <c r="B6" s="85" t="s">
        <v>52</v>
      </c>
      <c r="C6" s="86" t="s">
        <v>53</v>
      </c>
      <c r="D6" s="87" t="s">
        <v>54</v>
      </c>
      <c r="E6" s="88"/>
      <c r="F6" s="84"/>
    </row>
    <row r="7" spans="1:7" x14ac:dyDescent="0.25">
      <c r="A7" s="89" t="s">
        <v>55</v>
      </c>
      <c r="B7" s="90">
        <v>1</v>
      </c>
      <c r="C7" s="91"/>
      <c r="D7" s="92"/>
      <c r="E7" s="93"/>
      <c r="F7" s="89"/>
    </row>
    <row r="8" spans="1:7" x14ac:dyDescent="0.25">
      <c r="A8" s="94" t="s">
        <v>56</v>
      </c>
      <c r="B8" s="94" t="s">
        <v>57</v>
      </c>
      <c r="C8" s="338" t="s">
        <v>58</v>
      </c>
      <c r="D8" s="340" t="s">
        <v>59</v>
      </c>
      <c r="E8" s="342" t="s">
        <v>37</v>
      </c>
      <c r="F8" s="95" t="s">
        <v>60</v>
      </c>
    </row>
    <row r="9" spans="1:7" x14ac:dyDescent="0.25">
      <c r="A9" s="96"/>
      <c r="B9" s="97" t="s">
        <v>61</v>
      </c>
      <c r="C9" s="339"/>
      <c r="D9" s="341"/>
      <c r="E9" s="343"/>
      <c r="F9" s="98" t="s">
        <v>36</v>
      </c>
    </row>
    <row r="10" spans="1:7" x14ac:dyDescent="0.25">
      <c r="A10" s="99"/>
      <c r="B10" s="100"/>
      <c r="C10" s="101">
        <v>1202634.96</v>
      </c>
      <c r="D10" s="102"/>
      <c r="E10" s="103"/>
      <c r="F10" s="104"/>
      <c r="G10" s="105"/>
    </row>
    <row r="11" spans="1:7" x14ac:dyDescent="0.25">
      <c r="A11" s="106">
        <v>54304</v>
      </c>
      <c r="B11" s="107" t="s">
        <v>62</v>
      </c>
      <c r="C11" s="108"/>
      <c r="D11" s="109">
        <v>327858.98000000004</v>
      </c>
      <c r="E11" s="108">
        <f>1202634.96-D11</f>
        <v>874775.98</v>
      </c>
      <c r="F11" s="110">
        <f>+D11/C10</f>
        <v>0.2726172038105395</v>
      </c>
    </row>
    <row r="12" spans="1:7" x14ac:dyDescent="0.25">
      <c r="A12" s="106">
        <v>54602</v>
      </c>
      <c r="B12" s="107" t="s">
        <v>63</v>
      </c>
      <c r="C12" s="108"/>
      <c r="D12" s="109">
        <v>398839</v>
      </c>
      <c r="E12" s="108">
        <f>+E11-D12</f>
        <v>475936.98</v>
      </c>
      <c r="F12" s="110">
        <f>+D12/C10</f>
        <v>0.33163762343978426</v>
      </c>
    </row>
    <row r="13" spans="1:7" x14ac:dyDescent="0.25">
      <c r="A13" s="106">
        <v>54603</v>
      </c>
      <c r="B13" s="107" t="s">
        <v>64</v>
      </c>
      <c r="C13" s="108"/>
      <c r="D13" s="109">
        <v>475936.98</v>
      </c>
      <c r="E13" s="108">
        <f t="shared" ref="E13" si="0">+E12-D13</f>
        <v>0</v>
      </c>
      <c r="F13" s="110">
        <f>+D13/C10</f>
        <v>0.39574517274967624</v>
      </c>
    </row>
    <row r="14" spans="1:7" x14ac:dyDescent="0.25">
      <c r="A14" s="106"/>
      <c r="B14" s="107"/>
      <c r="C14" s="108"/>
      <c r="D14" s="109"/>
      <c r="E14" s="108"/>
      <c r="F14" s="110">
        <f>+D14/C10</f>
        <v>0</v>
      </c>
    </row>
    <row r="15" spans="1:7" x14ac:dyDescent="0.25">
      <c r="A15" s="106"/>
      <c r="B15" s="107"/>
      <c r="C15" s="108"/>
      <c r="D15" s="109"/>
      <c r="E15" s="108">
        <f t="shared" ref="E15" si="1">+E14-D15</f>
        <v>0</v>
      </c>
      <c r="F15" s="110">
        <f>+D15/C10</f>
        <v>0</v>
      </c>
    </row>
    <row r="16" spans="1:7" s="116" customFormat="1" x14ac:dyDescent="0.25">
      <c r="A16" s="111"/>
      <c r="B16" s="112" t="s">
        <v>17</v>
      </c>
      <c r="C16" s="113">
        <f>SUM(C10:C15)</f>
        <v>1202634.96</v>
      </c>
      <c r="D16" s="114">
        <f>SUM(D11:D15)</f>
        <v>1202634.96</v>
      </c>
      <c r="E16" s="113">
        <f>+C16-D16</f>
        <v>0</v>
      </c>
      <c r="F16" s="115">
        <f>SUM(F11:F15)</f>
        <v>1</v>
      </c>
    </row>
    <row r="17" spans="1:6" x14ac:dyDescent="0.25">
      <c r="A17" s="117"/>
      <c r="B17" s="117"/>
      <c r="C17" s="118"/>
      <c r="D17" s="118"/>
      <c r="E17" s="118"/>
      <c r="F17" s="117"/>
    </row>
    <row r="18" spans="1:6" x14ac:dyDescent="0.25">
      <c r="A18" s="119"/>
      <c r="B18" s="120"/>
      <c r="C18" s="121"/>
      <c r="D18" s="121"/>
      <c r="E18" s="122"/>
      <c r="F18" s="123"/>
    </row>
    <row r="19" spans="1:6" x14ac:dyDescent="0.25">
      <c r="A19" s="117"/>
      <c r="B19" s="117" t="s">
        <v>61</v>
      </c>
      <c r="C19" s="124"/>
      <c r="D19" s="125"/>
      <c r="E19" s="118"/>
      <c r="F19" s="123"/>
    </row>
    <row r="20" spans="1:6" x14ac:dyDescent="0.25">
      <c r="A20" s="117"/>
      <c r="B20" s="117"/>
      <c r="C20" s="118"/>
      <c r="D20" s="126"/>
      <c r="E20" s="127"/>
      <c r="F20" s="117"/>
    </row>
    <row r="21" spans="1:6" x14ac:dyDescent="0.25">
      <c r="A21" s="117"/>
      <c r="B21" s="117"/>
      <c r="C21" s="118"/>
      <c r="D21" s="118"/>
      <c r="E21" s="118"/>
      <c r="F21" s="117"/>
    </row>
    <row r="22" spans="1:6" x14ac:dyDescent="0.25">
      <c r="A22" s="117"/>
      <c r="B22" s="118"/>
      <c r="C22" s="118"/>
      <c r="D22" s="118"/>
      <c r="E22" s="118"/>
      <c r="F22" s="117"/>
    </row>
    <row r="23" spans="1:6" x14ac:dyDescent="0.25">
      <c r="A23" s="117"/>
      <c r="B23" s="117"/>
      <c r="C23" s="118"/>
      <c r="D23" s="118"/>
      <c r="E23" s="118"/>
      <c r="F23" s="117"/>
    </row>
    <row r="24" spans="1:6" x14ac:dyDescent="0.25">
      <c r="A24" s="117"/>
      <c r="B24" s="117"/>
      <c r="C24" s="118"/>
      <c r="D24" s="118"/>
      <c r="E24" s="118"/>
      <c r="F24" s="117"/>
    </row>
    <row r="25" spans="1:6" x14ac:dyDescent="0.25">
      <c r="A25" s="117"/>
      <c r="B25" s="117"/>
      <c r="C25" s="118"/>
      <c r="D25" s="118"/>
      <c r="E25" s="118"/>
      <c r="F25" s="117"/>
    </row>
    <row r="26" spans="1:6" x14ac:dyDescent="0.25">
      <c r="A26" s="117"/>
      <c r="B26" s="117"/>
      <c r="C26" s="118"/>
      <c r="D26" s="118"/>
      <c r="E26" s="118"/>
      <c r="F26" s="117"/>
    </row>
  </sheetData>
  <mergeCells count="8">
    <mergeCell ref="C8:C9"/>
    <mergeCell ref="D8:D9"/>
    <mergeCell ref="E8:E9"/>
    <mergeCell ref="A1:F1"/>
    <mergeCell ref="A2:F2"/>
    <mergeCell ref="A3:F3"/>
    <mergeCell ref="A4:F4"/>
    <mergeCell ref="E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4"/>
  <sheetViews>
    <sheetView zoomScale="85" zoomScaleNormal="85" workbookViewId="0">
      <pane ySplit="5" topLeftCell="A6" activePane="bottomLeft" state="frozen"/>
      <selection activeCell="C1" sqref="C1"/>
      <selection pane="bottomLeft" activeCell="C45" sqref="C45"/>
    </sheetView>
  </sheetViews>
  <sheetFormatPr baseColWidth="10" defaultRowHeight="12.75" x14ac:dyDescent="0.2"/>
  <cols>
    <col min="1" max="1" width="4.5703125" style="240" customWidth="1"/>
    <col min="2" max="2" width="7.42578125" style="216" customWidth="1"/>
    <col min="3" max="3" width="69.28515625" style="216" customWidth="1"/>
    <col min="4" max="4" width="14.28515625" style="216" customWidth="1"/>
    <col min="5" max="5" width="13.7109375" style="216" customWidth="1"/>
    <col min="6" max="6" width="14.42578125" style="216" customWidth="1"/>
    <col min="7" max="7" width="12.85546875" style="216" customWidth="1"/>
    <col min="8" max="8" width="14" style="216" customWidth="1"/>
    <col min="9" max="9" width="14" style="216" hidden="1" customWidth="1"/>
    <col min="10" max="10" width="15" style="216" customWidth="1"/>
    <col min="11" max="11" width="11.42578125" style="216" hidden="1" customWidth="1"/>
    <col min="12" max="12" width="10.5703125" style="216" hidden="1" customWidth="1"/>
    <col min="13" max="13" width="15.140625" style="216" customWidth="1"/>
    <col min="14" max="14" width="13.5703125" style="216" customWidth="1"/>
    <col min="15" max="245" width="11.42578125" style="216"/>
    <col min="246" max="246" width="4.5703125" style="216" customWidth="1"/>
    <col min="247" max="247" width="7.42578125" style="216" customWidth="1"/>
    <col min="248" max="248" width="7" style="216" customWidth="1"/>
    <col min="249" max="249" width="69.28515625" style="216" customWidth="1"/>
    <col min="250" max="250" width="14.28515625" style="216" customWidth="1"/>
    <col min="251" max="251" width="13.7109375" style="216" customWidth="1"/>
    <col min="252" max="252" width="11.42578125" style="216" customWidth="1"/>
    <col min="253" max="253" width="7.7109375" style="216" customWidth="1"/>
    <col min="254" max="254" width="8.42578125" style="216" customWidth="1"/>
    <col min="255" max="255" width="7.7109375" style="216" customWidth="1"/>
    <col min="256" max="256" width="8" style="216" customWidth="1"/>
    <col min="257" max="257" width="14.42578125" style="216" customWidth="1"/>
    <col min="258" max="258" width="12.7109375" style="216" customWidth="1"/>
    <col min="259" max="259" width="15.28515625" style="216" customWidth="1"/>
    <col min="260" max="260" width="13.42578125" style="216" customWidth="1"/>
    <col min="261" max="261" width="12.85546875" style="216" customWidth="1"/>
    <col min="262" max="263" width="14" style="216" customWidth="1"/>
    <col min="264" max="264" width="15" style="216" customWidth="1"/>
    <col min="265" max="265" width="11.42578125" style="216" customWidth="1"/>
    <col min="266" max="266" width="10.5703125" style="216" customWidth="1"/>
    <col min="267" max="267" width="15.140625" style="216" customWidth="1"/>
    <col min="268" max="268" width="14.140625" style="216" customWidth="1"/>
    <col min="269" max="269" width="12.85546875" style="216" customWidth="1"/>
    <col min="270" max="270" width="11.42578125" style="216" customWidth="1"/>
    <col min="271" max="501" width="11.42578125" style="216"/>
    <col min="502" max="502" width="4.5703125" style="216" customWidth="1"/>
    <col min="503" max="503" width="7.42578125" style="216" customWidth="1"/>
    <col min="504" max="504" width="7" style="216" customWidth="1"/>
    <col min="505" max="505" width="69.28515625" style="216" customWidth="1"/>
    <col min="506" max="506" width="14.28515625" style="216" customWidth="1"/>
    <col min="507" max="507" width="13.7109375" style="216" customWidth="1"/>
    <col min="508" max="508" width="11.42578125" style="216" customWidth="1"/>
    <col min="509" max="509" width="7.7109375" style="216" customWidth="1"/>
    <col min="510" max="510" width="8.42578125" style="216" customWidth="1"/>
    <col min="511" max="511" width="7.7109375" style="216" customWidth="1"/>
    <col min="512" max="512" width="8" style="216" customWidth="1"/>
    <col min="513" max="513" width="14.42578125" style="216" customWidth="1"/>
    <col min="514" max="514" width="12.7109375" style="216" customWidth="1"/>
    <col min="515" max="515" width="15.28515625" style="216" customWidth="1"/>
    <col min="516" max="516" width="13.42578125" style="216" customWidth="1"/>
    <col min="517" max="517" width="12.85546875" style="216" customWidth="1"/>
    <col min="518" max="519" width="14" style="216" customWidth="1"/>
    <col min="520" max="520" width="15" style="216" customWidth="1"/>
    <col min="521" max="521" width="11.42578125" style="216" customWidth="1"/>
    <col min="522" max="522" width="10.5703125" style="216" customWidth="1"/>
    <col min="523" max="523" width="15.140625" style="216" customWidth="1"/>
    <col min="524" max="524" width="14.140625" style="216" customWidth="1"/>
    <col min="525" max="525" width="12.85546875" style="216" customWidth="1"/>
    <col min="526" max="526" width="11.42578125" style="216" customWidth="1"/>
    <col min="527" max="757" width="11.42578125" style="216"/>
    <col min="758" max="758" width="4.5703125" style="216" customWidth="1"/>
    <col min="759" max="759" width="7.42578125" style="216" customWidth="1"/>
    <col min="760" max="760" width="7" style="216" customWidth="1"/>
    <col min="761" max="761" width="69.28515625" style="216" customWidth="1"/>
    <col min="762" max="762" width="14.28515625" style="216" customWidth="1"/>
    <col min="763" max="763" width="13.7109375" style="216" customWidth="1"/>
    <col min="764" max="764" width="11.42578125" style="216" customWidth="1"/>
    <col min="765" max="765" width="7.7109375" style="216" customWidth="1"/>
    <col min="766" max="766" width="8.42578125" style="216" customWidth="1"/>
    <col min="767" max="767" width="7.7109375" style="216" customWidth="1"/>
    <col min="768" max="768" width="8" style="216" customWidth="1"/>
    <col min="769" max="769" width="14.42578125" style="216" customWidth="1"/>
    <col min="770" max="770" width="12.7109375" style="216" customWidth="1"/>
    <col min="771" max="771" width="15.28515625" style="216" customWidth="1"/>
    <col min="772" max="772" width="13.42578125" style="216" customWidth="1"/>
    <col min="773" max="773" width="12.85546875" style="216" customWidth="1"/>
    <col min="774" max="775" width="14" style="216" customWidth="1"/>
    <col min="776" max="776" width="15" style="216" customWidth="1"/>
    <col min="777" max="777" width="11.42578125" style="216" customWidth="1"/>
    <col min="778" max="778" width="10.5703125" style="216" customWidth="1"/>
    <col min="779" max="779" width="15.140625" style="216" customWidth="1"/>
    <col min="780" max="780" width="14.140625" style="216" customWidth="1"/>
    <col min="781" max="781" width="12.85546875" style="216" customWidth="1"/>
    <col min="782" max="782" width="11.42578125" style="216" customWidth="1"/>
    <col min="783" max="1013" width="11.42578125" style="216"/>
    <col min="1014" max="1014" width="4.5703125" style="216" customWidth="1"/>
    <col min="1015" max="1015" width="7.42578125" style="216" customWidth="1"/>
    <col min="1016" max="1016" width="7" style="216" customWidth="1"/>
    <col min="1017" max="1017" width="69.28515625" style="216" customWidth="1"/>
    <col min="1018" max="1018" width="14.28515625" style="216" customWidth="1"/>
    <col min="1019" max="1019" width="13.7109375" style="216" customWidth="1"/>
    <col min="1020" max="1020" width="11.42578125" style="216" customWidth="1"/>
    <col min="1021" max="1021" width="7.7109375" style="216" customWidth="1"/>
    <col min="1022" max="1022" width="8.42578125" style="216" customWidth="1"/>
    <col min="1023" max="1023" width="7.7109375" style="216" customWidth="1"/>
    <col min="1024" max="1024" width="8" style="216" customWidth="1"/>
    <col min="1025" max="1025" width="14.42578125" style="216" customWidth="1"/>
    <col min="1026" max="1026" width="12.7109375" style="216" customWidth="1"/>
    <col min="1027" max="1027" width="15.28515625" style="216" customWidth="1"/>
    <col min="1028" max="1028" width="13.42578125" style="216" customWidth="1"/>
    <col min="1029" max="1029" width="12.85546875" style="216" customWidth="1"/>
    <col min="1030" max="1031" width="14" style="216" customWidth="1"/>
    <col min="1032" max="1032" width="15" style="216" customWidth="1"/>
    <col min="1033" max="1033" width="11.42578125" style="216" customWidth="1"/>
    <col min="1034" max="1034" width="10.5703125" style="216" customWidth="1"/>
    <col min="1035" max="1035" width="15.140625" style="216" customWidth="1"/>
    <col min="1036" max="1036" width="14.140625" style="216" customWidth="1"/>
    <col min="1037" max="1037" width="12.85546875" style="216" customWidth="1"/>
    <col min="1038" max="1038" width="11.42578125" style="216" customWidth="1"/>
    <col min="1039" max="1269" width="11.42578125" style="216"/>
    <col min="1270" max="1270" width="4.5703125" style="216" customWidth="1"/>
    <col min="1271" max="1271" width="7.42578125" style="216" customWidth="1"/>
    <col min="1272" max="1272" width="7" style="216" customWidth="1"/>
    <col min="1273" max="1273" width="69.28515625" style="216" customWidth="1"/>
    <col min="1274" max="1274" width="14.28515625" style="216" customWidth="1"/>
    <col min="1275" max="1275" width="13.7109375" style="216" customWidth="1"/>
    <col min="1276" max="1276" width="11.42578125" style="216" customWidth="1"/>
    <col min="1277" max="1277" width="7.7109375" style="216" customWidth="1"/>
    <col min="1278" max="1278" width="8.42578125" style="216" customWidth="1"/>
    <col min="1279" max="1279" width="7.7109375" style="216" customWidth="1"/>
    <col min="1280" max="1280" width="8" style="216" customWidth="1"/>
    <col min="1281" max="1281" width="14.42578125" style="216" customWidth="1"/>
    <col min="1282" max="1282" width="12.7109375" style="216" customWidth="1"/>
    <col min="1283" max="1283" width="15.28515625" style="216" customWidth="1"/>
    <col min="1284" max="1284" width="13.42578125" style="216" customWidth="1"/>
    <col min="1285" max="1285" width="12.85546875" style="216" customWidth="1"/>
    <col min="1286" max="1287" width="14" style="216" customWidth="1"/>
    <col min="1288" max="1288" width="15" style="216" customWidth="1"/>
    <col min="1289" max="1289" width="11.42578125" style="216" customWidth="1"/>
    <col min="1290" max="1290" width="10.5703125" style="216" customWidth="1"/>
    <col min="1291" max="1291" width="15.140625" style="216" customWidth="1"/>
    <col min="1292" max="1292" width="14.140625" style="216" customWidth="1"/>
    <col min="1293" max="1293" width="12.85546875" style="216" customWidth="1"/>
    <col min="1294" max="1294" width="11.42578125" style="216" customWidth="1"/>
    <col min="1295" max="1525" width="11.42578125" style="216"/>
    <col min="1526" max="1526" width="4.5703125" style="216" customWidth="1"/>
    <col min="1527" max="1527" width="7.42578125" style="216" customWidth="1"/>
    <col min="1528" max="1528" width="7" style="216" customWidth="1"/>
    <col min="1529" max="1529" width="69.28515625" style="216" customWidth="1"/>
    <col min="1530" max="1530" width="14.28515625" style="216" customWidth="1"/>
    <col min="1531" max="1531" width="13.7109375" style="216" customWidth="1"/>
    <col min="1532" max="1532" width="11.42578125" style="216" customWidth="1"/>
    <col min="1533" max="1533" width="7.7109375" style="216" customWidth="1"/>
    <col min="1534" max="1534" width="8.42578125" style="216" customWidth="1"/>
    <col min="1535" max="1535" width="7.7109375" style="216" customWidth="1"/>
    <col min="1536" max="1536" width="8" style="216" customWidth="1"/>
    <col min="1537" max="1537" width="14.42578125" style="216" customWidth="1"/>
    <col min="1538" max="1538" width="12.7109375" style="216" customWidth="1"/>
    <col min="1539" max="1539" width="15.28515625" style="216" customWidth="1"/>
    <col min="1540" max="1540" width="13.42578125" style="216" customWidth="1"/>
    <col min="1541" max="1541" width="12.85546875" style="216" customWidth="1"/>
    <col min="1542" max="1543" width="14" style="216" customWidth="1"/>
    <col min="1544" max="1544" width="15" style="216" customWidth="1"/>
    <col min="1545" max="1545" width="11.42578125" style="216" customWidth="1"/>
    <col min="1546" max="1546" width="10.5703125" style="216" customWidth="1"/>
    <col min="1547" max="1547" width="15.140625" style="216" customWidth="1"/>
    <col min="1548" max="1548" width="14.140625" style="216" customWidth="1"/>
    <col min="1549" max="1549" width="12.85546875" style="216" customWidth="1"/>
    <col min="1550" max="1550" width="11.42578125" style="216" customWidth="1"/>
    <col min="1551" max="1781" width="11.42578125" style="216"/>
    <col min="1782" max="1782" width="4.5703125" style="216" customWidth="1"/>
    <col min="1783" max="1783" width="7.42578125" style="216" customWidth="1"/>
    <col min="1784" max="1784" width="7" style="216" customWidth="1"/>
    <col min="1785" max="1785" width="69.28515625" style="216" customWidth="1"/>
    <col min="1786" max="1786" width="14.28515625" style="216" customWidth="1"/>
    <col min="1787" max="1787" width="13.7109375" style="216" customWidth="1"/>
    <col min="1788" max="1788" width="11.42578125" style="216" customWidth="1"/>
    <col min="1789" max="1789" width="7.7109375" style="216" customWidth="1"/>
    <col min="1790" max="1790" width="8.42578125" style="216" customWidth="1"/>
    <col min="1791" max="1791" width="7.7109375" style="216" customWidth="1"/>
    <col min="1792" max="1792" width="8" style="216" customWidth="1"/>
    <col min="1793" max="1793" width="14.42578125" style="216" customWidth="1"/>
    <col min="1794" max="1794" width="12.7109375" style="216" customWidth="1"/>
    <col min="1795" max="1795" width="15.28515625" style="216" customWidth="1"/>
    <col min="1796" max="1796" width="13.42578125" style="216" customWidth="1"/>
    <col min="1797" max="1797" width="12.85546875" style="216" customWidth="1"/>
    <col min="1798" max="1799" width="14" style="216" customWidth="1"/>
    <col min="1800" max="1800" width="15" style="216" customWidth="1"/>
    <col min="1801" max="1801" width="11.42578125" style="216" customWidth="1"/>
    <col min="1802" max="1802" width="10.5703125" style="216" customWidth="1"/>
    <col min="1803" max="1803" width="15.140625" style="216" customWidth="1"/>
    <col min="1804" max="1804" width="14.140625" style="216" customWidth="1"/>
    <col min="1805" max="1805" width="12.85546875" style="216" customWidth="1"/>
    <col min="1806" max="1806" width="11.42578125" style="216" customWidth="1"/>
    <col min="1807" max="2037" width="11.42578125" style="216"/>
    <col min="2038" max="2038" width="4.5703125" style="216" customWidth="1"/>
    <col min="2039" max="2039" width="7.42578125" style="216" customWidth="1"/>
    <col min="2040" max="2040" width="7" style="216" customWidth="1"/>
    <col min="2041" max="2041" width="69.28515625" style="216" customWidth="1"/>
    <col min="2042" max="2042" width="14.28515625" style="216" customWidth="1"/>
    <col min="2043" max="2043" width="13.7109375" style="216" customWidth="1"/>
    <col min="2044" max="2044" width="11.42578125" style="216" customWidth="1"/>
    <col min="2045" max="2045" width="7.7109375" style="216" customWidth="1"/>
    <col min="2046" max="2046" width="8.42578125" style="216" customWidth="1"/>
    <col min="2047" max="2047" width="7.7109375" style="216" customWidth="1"/>
    <col min="2048" max="2048" width="8" style="216" customWidth="1"/>
    <col min="2049" max="2049" width="14.42578125" style="216" customWidth="1"/>
    <col min="2050" max="2050" width="12.7109375" style="216" customWidth="1"/>
    <col min="2051" max="2051" width="15.28515625" style="216" customWidth="1"/>
    <col min="2052" max="2052" width="13.42578125" style="216" customWidth="1"/>
    <col min="2053" max="2053" width="12.85546875" style="216" customWidth="1"/>
    <col min="2054" max="2055" width="14" style="216" customWidth="1"/>
    <col min="2056" max="2056" width="15" style="216" customWidth="1"/>
    <col min="2057" max="2057" width="11.42578125" style="216" customWidth="1"/>
    <col min="2058" max="2058" width="10.5703125" style="216" customWidth="1"/>
    <col min="2059" max="2059" width="15.140625" style="216" customWidth="1"/>
    <col min="2060" max="2060" width="14.140625" style="216" customWidth="1"/>
    <col min="2061" max="2061" width="12.85546875" style="216" customWidth="1"/>
    <col min="2062" max="2062" width="11.42578125" style="216" customWidth="1"/>
    <col min="2063" max="2293" width="11.42578125" style="216"/>
    <col min="2294" max="2294" width="4.5703125" style="216" customWidth="1"/>
    <col min="2295" max="2295" width="7.42578125" style="216" customWidth="1"/>
    <col min="2296" max="2296" width="7" style="216" customWidth="1"/>
    <col min="2297" max="2297" width="69.28515625" style="216" customWidth="1"/>
    <col min="2298" max="2298" width="14.28515625" style="216" customWidth="1"/>
    <col min="2299" max="2299" width="13.7109375" style="216" customWidth="1"/>
    <col min="2300" max="2300" width="11.42578125" style="216" customWidth="1"/>
    <col min="2301" max="2301" width="7.7109375" style="216" customWidth="1"/>
    <col min="2302" max="2302" width="8.42578125" style="216" customWidth="1"/>
    <col min="2303" max="2303" width="7.7109375" style="216" customWidth="1"/>
    <col min="2304" max="2304" width="8" style="216" customWidth="1"/>
    <col min="2305" max="2305" width="14.42578125" style="216" customWidth="1"/>
    <col min="2306" max="2306" width="12.7109375" style="216" customWidth="1"/>
    <col min="2307" max="2307" width="15.28515625" style="216" customWidth="1"/>
    <col min="2308" max="2308" width="13.42578125" style="216" customWidth="1"/>
    <col min="2309" max="2309" width="12.85546875" style="216" customWidth="1"/>
    <col min="2310" max="2311" width="14" style="216" customWidth="1"/>
    <col min="2312" max="2312" width="15" style="216" customWidth="1"/>
    <col min="2313" max="2313" width="11.42578125" style="216" customWidth="1"/>
    <col min="2314" max="2314" width="10.5703125" style="216" customWidth="1"/>
    <col min="2315" max="2315" width="15.140625" style="216" customWidth="1"/>
    <col min="2316" max="2316" width="14.140625" style="216" customWidth="1"/>
    <col min="2317" max="2317" width="12.85546875" style="216" customWidth="1"/>
    <col min="2318" max="2318" width="11.42578125" style="216" customWidth="1"/>
    <col min="2319" max="2549" width="11.42578125" style="216"/>
    <col min="2550" max="2550" width="4.5703125" style="216" customWidth="1"/>
    <col min="2551" max="2551" width="7.42578125" style="216" customWidth="1"/>
    <col min="2552" max="2552" width="7" style="216" customWidth="1"/>
    <col min="2553" max="2553" width="69.28515625" style="216" customWidth="1"/>
    <col min="2554" max="2554" width="14.28515625" style="216" customWidth="1"/>
    <col min="2555" max="2555" width="13.7109375" style="216" customWidth="1"/>
    <col min="2556" max="2556" width="11.42578125" style="216" customWidth="1"/>
    <col min="2557" max="2557" width="7.7109375" style="216" customWidth="1"/>
    <col min="2558" max="2558" width="8.42578125" style="216" customWidth="1"/>
    <col min="2559" max="2559" width="7.7109375" style="216" customWidth="1"/>
    <col min="2560" max="2560" width="8" style="216" customWidth="1"/>
    <col min="2561" max="2561" width="14.42578125" style="216" customWidth="1"/>
    <col min="2562" max="2562" width="12.7109375" style="216" customWidth="1"/>
    <col min="2563" max="2563" width="15.28515625" style="216" customWidth="1"/>
    <col min="2564" max="2564" width="13.42578125" style="216" customWidth="1"/>
    <col min="2565" max="2565" width="12.85546875" style="216" customWidth="1"/>
    <col min="2566" max="2567" width="14" style="216" customWidth="1"/>
    <col min="2568" max="2568" width="15" style="216" customWidth="1"/>
    <col min="2569" max="2569" width="11.42578125" style="216" customWidth="1"/>
    <col min="2570" max="2570" width="10.5703125" style="216" customWidth="1"/>
    <col min="2571" max="2571" width="15.140625" style="216" customWidth="1"/>
    <col min="2572" max="2572" width="14.140625" style="216" customWidth="1"/>
    <col min="2573" max="2573" width="12.85546875" style="216" customWidth="1"/>
    <col min="2574" max="2574" width="11.42578125" style="216" customWidth="1"/>
    <col min="2575" max="2805" width="11.42578125" style="216"/>
    <col min="2806" max="2806" width="4.5703125" style="216" customWidth="1"/>
    <col min="2807" max="2807" width="7.42578125" style="216" customWidth="1"/>
    <col min="2808" max="2808" width="7" style="216" customWidth="1"/>
    <col min="2809" max="2809" width="69.28515625" style="216" customWidth="1"/>
    <col min="2810" max="2810" width="14.28515625" style="216" customWidth="1"/>
    <col min="2811" max="2811" width="13.7109375" style="216" customWidth="1"/>
    <col min="2812" max="2812" width="11.42578125" style="216" customWidth="1"/>
    <col min="2813" max="2813" width="7.7109375" style="216" customWidth="1"/>
    <col min="2814" max="2814" width="8.42578125" style="216" customWidth="1"/>
    <col min="2815" max="2815" width="7.7109375" style="216" customWidth="1"/>
    <col min="2816" max="2816" width="8" style="216" customWidth="1"/>
    <col min="2817" max="2817" width="14.42578125" style="216" customWidth="1"/>
    <col min="2818" max="2818" width="12.7109375" style="216" customWidth="1"/>
    <col min="2819" max="2819" width="15.28515625" style="216" customWidth="1"/>
    <col min="2820" max="2820" width="13.42578125" style="216" customWidth="1"/>
    <col min="2821" max="2821" width="12.85546875" style="216" customWidth="1"/>
    <col min="2822" max="2823" width="14" style="216" customWidth="1"/>
    <col min="2824" max="2824" width="15" style="216" customWidth="1"/>
    <col min="2825" max="2825" width="11.42578125" style="216" customWidth="1"/>
    <col min="2826" max="2826" width="10.5703125" style="216" customWidth="1"/>
    <col min="2827" max="2827" width="15.140625" style="216" customWidth="1"/>
    <col min="2828" max="2828" width="14.140625" style="216" customWidth="1"/>
    <col min="2829" max="2829" width="12.85546875" style="216" customWidth="1"/>
    <col min="2830" max="2830" width="11.42578125" style="216" customWidth="1"/>
    <col min="2831" max="3061" width="11.42578125" style="216"/>
    <col min="3062" max="3062" width="4.5703125" style="216" customWidth="1"/>
    <col min="3063" max="3063" width="7.42578125" style="216" customWidth="1"/>
    <col min="3064" max="3064" width="7" style="216" customWidth="1"/>
    <col min="3065" max="3065" width="69.28515625" style="216" customWidth="1"/>
    <col min="3066" max="3066" width="14.28515625" style="216" customWidth="1"/>
    <col min="3067" max="3067" width="13.7109375" style="216" customWidth="1"/>
    <col min="3068" max="3068" width="11.42578125" style="216" customWidth="1"/>
    <col min="3069" max="3069" width="7.7109375" style="216" customWidth="1"/>
    <col min="3070" max="3070" width="8.42578125" style="216" customWidth="1"/>
    <col min="3071" max="3071" width="7.7109375" style="216" customWidth="1"/>
    <col min="3072" max="3072" width="8" style="216" customWidth="1"/>
    <col min="3073" max="3073" width="14.42578125" style="216" customWidth="1"/>
    <col min="3074" max="3074" width="12.7109375" style="216" customWidth="1"/>
    <col min="3075" max="3075" width="15.28515625" style="216" customWidth="1"/>
    <col min="3076" max="3076" width="13.42578125" style="216" customWidth="1"/>
    <col min="3077" max="3077" width="12.85546875" style="216" customWidth="1"/>
    <col min="3078" max="3079" width="14" style="216" customWidth="1"/>
    <col min="3080" max="3080" width="15" style="216" customWidth="1"/>
    <col min="3081" max="3081" width="11.42578125" style="216" customWidth="1"/>
    <col min="3082" max="3082" width="10.5703125" style="216" customWidth="1"/>
    <col min="3083" max="3083" width="15.140625" style="216" customWidth="1"/>
    <col min="3084" max="3084" width="14.140625" style="216" customWidth="1"/>
    <col min="3085" max="3085" width="12.85546875" style="216" customWidth="1"/>
    <col min="3086" max="3086" width="11.42578125" style="216" customWidth="1"/>
    <col min="3087" max="3317" width="11.42578125" style="216"/>
    <col min="3318" max="3318" width="4.5703125" style="216" customWidth="1"/>
    <col min="3319" max="3319" width="7.42578125" style="216" customWidth="1"/>
    <col min="3320" max="3320" width="7" style="216" customWidth="1"/>
    <col min="3321" max="3321" width="69.28515625" style="216" customWidth="1"/>
    <col min="3322" max="3322" width="14.28515625" style="216" customWidth="1"/>
    <col min="3323" max="3323" width="13.7109375" style="216" customWidth="1"/>
    <col min="3324" max="3324" width="11.42578125" style="216" customWidth="1"/>
    <col min="3325" max="3325" width="7.7109375" style="216" customWidth="1"/>
    <col min="3326" max="3326" width="8.42578125" style="216" customWidth="1"/>
    <col min="3327" max="3327" width="7.7109375" style="216" customWidth="1"/>
    <col min="3328" max="3328" width="8" style="216" customWidth="1"/>
    <col min="3329" max="3329" width="14.42578125" style="216" customWidth="1"/>
    <col min="3330" max="3330" width="12.7109375" style="216" customWidth="1"/>
    <col min="3331" max="3331" width="15.28515625" style="216" customWidth="1"/>
    <col min="3332" max="3332" width="13.42578125" style="216" customWidth="1"/>
    <col min="3333" max="3333" width="12.85546875" style="216" customWidth="1"/>
    <col min="3334" max="3335" width="14" style="216" customWidth="1"/>
    <col min="3336" max="3336" width="15" style="216" customWidth="1"/>
    <col min="3337" max="3337" width="11.42578125" style="216" customWidth="1"/>
    <col min="3338" max="3338" width="10.5703125" style="216" customWidth="1"/>
    <col min="3339" max="3339" width="15.140625" style="216" customWidth="1"/>
    <col min="3340" max="3340" width="14.140625" style="216" customWidth="1"/>
    <col min="3341" max="3341" width="12.85546875" style="216" customWidth="1"/>
    <col min="3342" max="3342" width="11.42578125" style="216" customWidth="1"/>
    <col min="3343" max="3573" width="11.42578125" style="216"/>
    <col min="3574" max="3574" width="4.5703125" style="216" customWidth="1"/>
    <col min="3575" max="3575" width="7.42578125" style="216" customWidth="1"/>
    <col min="3576" max="3576" width="7" style="216" customWidth="1"/>
    <col min="3577" max="3577" width="69.28515625" style="216" customWidth="1"/>
    <col min="3578" max="3578" width="14.28515625" style="216" customWidth="1"/>
    <col min="3579" max="3579" width="13.7109375" style="216" customWidth="1"/>
    <col min="3580" max="3580" width="11.42578125" style="216" customWidth="1"/>
    <col min="3581" max="3581" width="7.7109375" style="216" customWidth="1"/>
    <col min="3582" max="3582" width="8.42578125" style="216" customWidth="1"/>
    <col min="3583" max="3583" width="7.7109375" style="216" customWidth="1"/>
    <col min="3584" max="3584" width="8" style="216" customWidth="1"/>
    <col min="3585" max="3585" width="14.42578125" style="216" customWidth="1"/>
    <col min="3586" max="3586" width="12.7109375" style="216" customWidth="1"/>
    <col min="3587" max="3587" width="15.28515625" style="216" customWidth="1"/>
    <col min="3588" max="3588" width="13.42578125" style="216" customWidth="1"/>
    <col min="3589" max="3589" width="12.85546875" style="216" customWidth="1"/>
    <col min="3590" max="3591" width="14" style="216" customWidth="1"/>
    <col min="3592" max="3592" width="15" style="216" customWidth="1"/>
    <col min="3593" max="3593" width="11.42578125" style="216" customWidth="1"/>
    <col min="3594" max="3594" width="10.5703125" style="216" customWidth="1"/>
    <col min="3595" max="3595" width="15.140625" style="216" customWidth="1"/>
    <col min="3596" max="3596" width="14.140625" style="216" customWidth="1"/>
    <col min="3597" max="3597" width="12.85546875" style="216" customWidth="1"/>
    <col min="3598" max="3598" width="11.42578125" style="216" customWidth="1"/>
    <col min="3599" max="3829" width="11.42578125" style="216"/>
    <col min="3830" max="3830" width="4.5703125" style="216" customWidth="1"/>
    <col min="3831" max="3831" width="7.42578125" style="216" customWidth="1"/>
    <col min="3832" max="3832" width="7" style="216" customWidth="1"/>
    <col min="3833" max="3833" width="69.28515625" style="216" customWidth="1"/>
    <col min="3834" max="3834" width="14.28515625" style="216" customWidth="1"/>
    <col min="3835" max="3835" width="13.7109375" style="216" customWidth="1"/>
    <col min="3836" max="3836" width="11.42578125" style="216" customWidth="1"/>
    <col min="3837" max="3837" width="7.7109375" style="216" customWidth="1"/>
    <col min="3838" max="3838" width="8.42578125" style="216" customWidth="1"/>
    <col min="3839" max="3839" width="7.7109375" style="216" customWidth="1"/>
    <col min="3840" max="3840" width="8" style="216" customWidth="1"/>
    <col min="3841" max="3841" width="14.42578125" style="216" customWidth="1"/>
    <col min="3842" max="3842" width="12.7109375" style="216" customWidth="1"/>
    <col min="3843" max="3843" width="15.28515625" style="216" customWidth="1"/>
    <col min="3844" max="3844" width="13.42578125" style="216" customWidth="1"/>
    <col min="3845" max="3845" width="12.85546875" style="216" customWidth="1"/>
    <col min="3846" max="3847" width="14" style="216" customWidth="1"/>
    <col min="3848" max="3848" width="15" style="216" customWidth="1"/>
    <col min="3849" max="3849" width="11.42578125" style="216" customWidth="1"/>
    <col min="3850" max="3850" width="10.5703125" style="216" customWidth="1"/>
    <col min="3851" max="3851" width="15.140625" style="216" customWidth="1"/>
    <col min="3852" max="3852" width="14.140625" style="216" customWidth="1"/>
    <col min="3853" max="3853" width="12.85546875" style="216" customWidth="1"/>
    <col min="3854" max="3854" width="11.42578125" style="216" customWidth="1"/>
    <col min="3855" max="4085" width="11.42578125" style="216"/>
    <col min="4086" max="4086" width="4.5703125" style="216" customWidth="1"/>
    <col min="4087" max="4087" width="7.42578125" style="216" customWidth="1"/>
    <col min="4088" max="4088" width="7" style="216" customWidth="1"/>
    <col min="4089" max="4089" width="69.28515625" style="216" customWidth="1"/>
    <col min="4090" max="4090" width="14.28515625" style="216" customWidth="1"/>
    <col min="4091" max="4091" width="13.7109375" style="216" customWidth="1"/>
    <col min="4092" max="4092" width="11.42578125" style="216" customWidth="1"/>
    <col min="4093" max="4093" width="7.7109375" style="216" customWidth="1"/>
    <col min="4094" max="4094" width="8.42578125" style="216" customWidth="1"/>
    <col min="4095" max="4095" width="7.7109375" style="216" customWidth="1"/>
    <col min="4096" max="4096" width="8" style="216" customWidth="1"/>
    <col min="4097" max="4097" width="14.42578125" style="216" customWidth="1"/>
    <col min="4098" max="4098" width="12.7109375" style="216" customWidth="1"/>
    <col min="4099" max="4099" width="15.28515625" style="216" customWidth="1"/>
    <col min="4100" max="4100" width="13.42578125" style="216" customWidth="1"/>
    <col min="4101" max="4101" width="12.85546875" style="216" customWidth="1"/>
    <col min="4102" max="4103" width="14" style="216" customWidth="1"/>
    <col min="4104" max="4104" width="15" style="216" customWidth="1"/>
    <col min="4105" max="4105" width="11.42578125" style="216" customWidth="1"/>
    <col min="4106" max="4106" width="10.5703125" style="216" customWidth="1"/>
    <col min="4107" max="4107" width="15.140625" style="216" customWidth="1"/>
    <col min="4108" max="4108" width="14.140625" style="216" customWidth="1"/>
    <col min="4109" max="4109" width="12.85546875" style="216" customWidth="1"/>
    <col min="4110" max="4110" width="11.42578125" style="216" customWidth="1"/>
    <col min="4111" max="4341" width="11.42578125" style="216"/>
    <col min="4342" max="4342" width="4.5703125" style="216" customWidth="1"/>
    <col min="4343" max="4343" width="7.42578125" style="216" customWidth="1"/>
    <col min="4344" max="4344" width="7" style="216" customWidth="1"/>
    <col min="4345" max="4345" width="69.28515625" style="216" customWidth="1"/>
    <col min="4346" max="4346" width="14.28515625" style="216" customWidth="1"/>
    <col min="4347" max="4347" width="13.7109375" style="216" customWidth="1"/>
    <col min="4348" max="4348" width="11.42578125" style="216" customWidth="1"/>
    <col min="4349" max="4349" width="7.7109375" style="216" customWidth="1"/>
    <col min="4350" max="4350" width="8.42578125" style="216" customWidth="1"/>
    <col min="4351" max="4351" width="7.7109375" style="216" customWidth="1"/>
    <col min="4352" max="4352" width="8" style="216" customWidth="1"/>
    <col min="4353" max="4353" width="14.42578125" style="216" customWidth="1"/>
    <col min="4354" max="4354" width="12.7109375" style="216" customWidth="1"/>
    <col min="4355" max="4355" width="15.28515625" style="216" customWidth="1"/>
    <col min="4356" max="4356" width="13.42578125" style="216" customWidth="1"/>
    <col min="4357" max="4357" width="12.85546875" style="216" customWidth="1"/>
    <col min="4358" max="4359" width="14" style="216" customWidth="1"/>
    <col min="4360" max="4360" width="15" style="216" customWidth="1"/>
    <col min="4361" max="4361" width="11.42578125" style="216" customWidth="1"/>
    <col min="4362" max="4362" width="10.5703125" style="216" customWidth="1"/>
    <col min="4363" max="4363" width="15.140625" style="216" customWidth="1"/>
    <col min="4364" max="4364" width="14.140625" style="216" customWidth="1"/>
    <col min="4365" max="4365" width="12.85546875" style="216" customWidth="1"/>
    <col min="4366" max="4366" width="11.42578125" style="216" customWidth="1"/>
    <col min="4367" max="4597" width="11.42578125" style="216"/>
    <col min="4598" max="4598" width="4.5703125" style="216" customWidth="1"/>
    <col min="4599" max="4599" width="7.42578125" style="216" customWidth="1"/>
    <col min="4600" max="4600" width="7" style="216" customWidth="1"/>
    <col min="4601" max="4601" width="69.28515625" style="216" customWidth="1"/>
    <col min="4602" max="4602" width="14.28515625" style="216" customWidth="1"/>
    <col min="4603" max="4603" width="13.7109375" style="216" customWidth="1"/>
    <col min="4604" max="4604" width="11.42578125" style="216" customWidth="1"/>
    <col min="4605" max="4605" width="7.7109375" style="216" customWidth="1"/>
    <col min="4606" max="4606" width="8.42578125" style="216" customWidth="1"/>
    <col min="4607" max="4607" width="7.7109375" style="216" customWidth="1"/>
    <col min="4608" max="4608" width="8" style="216" customWidth="1"/>
    <col min="4609" max="4609" width="14.42578125" style="216" customWidth="1"/>
    <col min="4610" max="4610" width="12.7109375" style="216" customWidth="1"/>
    <col min="4611" max="4611" width="15.28515625" style="216" customWidth="1"/>
    <col min="4612" max="4612" width="13.42578125" style="216" customWidth="1"/>
    <col min="4613" max="4613" width="12.85546875" style="216" customWidth="1"/>
    <col min="4614" max="4615" width="14" style="216" customWidth="1"/>
    <col min="4616" max="4616" width="15" style="216" customWidth="1"/>
    <col min="4617" max="4617" width="11.42578125" style="216" customWidth="1"/>
    <col min="4618" max="4618" width="10.5703125" style="216" customWidth="1"/>
    <col min="4619" max="4619" width="15.140625" style="216" customWidth="1"/>
    <col min="4620" max="4620" width="14.140625" style="216" customWidth="1"/>
    <col min="4621" max="4621" width="12.85546875" style="216" customWidth="1"/>
    <col min="4622" max="4622" width="11.42578125" style="216" customWidth="1"/>
    <col min="4623" max="4853" width="11.42578125" style="216"/>
    <col min="4854" max="4854" width="4.5703125" style="216" customWidth="1"/>
    <col min="4855" max="4855" width="7.42578125" style="216" customWidth="1"/>
    <col min="4856" max="4856" width="7" style="216" customWidth="1"/>
    <col min="4857" max="4857" width="69.28515625" style="216" customWidth="1"/>
    <col min="4858" max="4858" width="14.28515625" style="216" customWidth="1"/>
    <col min="4859" max="4859" width="13.7109375" style="216" customWidth="1"/>
    <col min="4860" max="4860" width="11.42578125" style="216" customWidth="1"/>
    <col min="4861" max="4861" width="7.7109375" style="216" customWidth="1"/>
    <col min="4862" max="4862" width="8.42578125" style="216" customWidth="1"/>
    <col min="4863" max="4863" width="7.7109375" style="216" customWidth="1"/>
    <col min="4864" max="4864" width="8" style="216" customWidth="1"/>
    <col min="4865" max="4865" width="14.42578125" style="216" customWidth="1"/>
    <col min="4866" max="4866" width="12.7109375" style="216" customWidth="1"/>
    <col min="4867" max="4867" width="15.28515625" style="216" customWidth="1"/>
    <col min="4868" max="4868" width="13.42578125" style="216" customWidth="1"/>
    <col min="4869" max="4869" width="12.85546875" style="216" customWidth="1"/>
    <col min="4870" max="4871" width="14" style="216" customWidth="1"/>
    <col min="4872" max="4872" width="15" style="216" customWidth="1"/>
    <col min="4873" max="4873" width="11.42578125" style="216" customWidth="1"/>
    <col min="4874" max="4874" width="10.5703125" style="216" customWidth="1"/>
    <col min="4875" max="4875" width="15.140625" style="216" customWidth="1"/>
    <col min="4876" max="4876" width="14.140625" style="216" customWidth="1"/>
    <col min="4877" max="4877" width="12.85546875" style="216" customWidth="1"/>
    <col min="4878" max="4878" width="11.42578125" style="216" customWidth="1"/>
    <col min="4879" max="5109" width="11.42578125" style="216"/>
    <col min="5110" max="5110" width="4.5703125" style="216" customWidth="1"/>
    <col min="5111" max="5111" width="7.42578125" style="216" customWidth="1"/>
    <col min="5112" max="5112" width="7" style="216" customWidth="1"/>
    <col min="5113" max="5113" width="69.28515625" style="216" customWidth="1"/>
    <col min="5114" max="5114" width="14.28515625" style="216" customWidth="1"/>
    <col min="5115" max="5115" width="13.7109375" style="216" customWidth="1"/>
    <col min="5116" max="5116" width="11.42578125" style="216" customWidth="1"/>
    <col min="5117" max="5117" width="7.7109375" style="216" customWidth="1"/>
    <col min="5118" max="5118" width="8.42578125" style="216" customWidth="1"/>
    <col min="5119" max="5119" width="7.7109375" style="216" customWidth="1"/>
    <col min="5120" max="5120" width="8" style="216" customWidth="1"/>
    <col min="5121" max="5121" width="14.42578125" style="216" customWidth="1"/>
    <col min="5122" max="5122" width="12.7109375" style="216" customWidth="1"/>
    <col min="5123" max="5123" width="15.28515625" style="216" customWidth="1"/>
    <col min="5124" max="5124" width="13.42578125" style="216" customWidth="1"/>
    <col min="5125" max="5125" width="12.85546875" style="216" customWidth="1"/>
    <col min="5126" max="5127" width="14" style="216" customWidth="1"/>
    <col min="5128" max="5128" width="15" style="216" customWidth="1"/>
    <col min="5129" max="5129" width="11.42578125" style="216" customWidth="1"/>
    <col min="5130" max="5130" width="10.5703125" style="216" customWidth="1"/>
    <col min="5131" max="5131" width="15.140625" style="216" customWidth="1"/>
    <col min="5132" max="5132" width="14.140625" style="216" customWidth="1"/>
    <col min="5133" max="5133" width="12.85546875" style="216" customWidth="1"/>
    <col min="5134" max="5134" width="11.42578125" style="216" customWidth="1"/>
    <col min="5135" max="5365" width="11.42578125" style="216"/>
    <col min="5366" max="5366" width="4.5703125" style="216" customWidth="1"/>
    <col min="5367" max="5367" width="7.42578125" style="216" customWidth="1"/>
    <col min="5368" max="5368" width="7" style="216" customWidth="1"/>
    <col min="5369" max="5369" width="69.28515625" style="216" customWidth="1"/>
    <col min="5370" max="5370" width="14.28515625" style="216" customWidth="1"/>
    <col min="5371" max="5371" width="13.7109375" style="216" customWidth="1"/>
    <col min="5372" max="5372" width="11.42578125" style="216" customWidth="1"/>
    <col min="5373" max="5373" width="7.7109375" style="216" customWidth="1"/>
    <col min="5374" max="5374" width="8.42578125" style="216" customWidth="1"/>
    <col min="5375" max="5375" width="7.7109375" style="216" customWidth="1"/>
    <col min="5376" max="5376" width="8" style="216" customWidth="1"/>
    <col min="5377" max="5377" width="14.42578125" style="216" customWidth="1"/>
    <col min="5378" max="5378" width="12.7109375" style="216" customWidth="1"/>
    <col min="5379" max="5379" width="15.28515625" style="216" customWidth="1"/>
    <col min="5380" max="5380" width="13.42578125" style="216" customWidth="1"/>
    <col min="5381" max="5381" width="12.85546875" style="216" customWidth="1"/>
    <col min="5382" max="5383" width="14" style="216" customWidth="1"/>
    <col min="5384" max="5384" width="15" style="216" customWidth="1"/>
    <col min="5385" max="5385" width="11.42578125" style="216" customWidth="1"/>
    <col min="5386" max="5386" width="10.5703125" style="216" customWidth="1"/>
    <col min="5387" max="5387" width="15.140625" style="216" customWidth="1"/>
    <col min="5388" max="5388" width="14.140625" style="216" customWidth="1"/>
    <col min="5389" max="5389" width="12.85546875" style="216" customWidth="1"/>
    <col min="5390" max="5390" width="11.42578125" style="216" customWidth="1"/>
    <col min="5391" max="5621" width="11.42578125" style="216"/>
    <col min="5622" max="5622" width="4.5703125" style="216" customWidth="1"/>
    <col min="5623" max="5623" width="7.42578125" style="216" customWidth="1"/>
    <col min="5624" max="5624" width="7" style="216" customWidth="1"/>
    <col min="5625" max="5625" width="69.28515625" style="216" customWidth="1"/>
    <col min="5626" max="5626" width="14.28515625" style="216" customWidth="1"/>
    <col min="5627" max="5627" width="13.7109375" style="216" customWidth="1"/>
    <col min="5628" max="5628" width="11.42578125" style="216" customWidth="1"/>
    <col min="5629" max="5629" width="7.7109375" style="216" customWidth="1"/>
    <col min="5630" max="5630" width="8.42578125" style="216" customWidth="1"/>
    <col min="5631" max="5631" width="7.7109375" style="216" customWidth="1"/>
    <col min="5632" max="5632" width="8" style="216" customWidth="1"/>
    <col min="5633" max="5633" width="14.42578125" style="216" customWidth="1"/>
    <col min="5634" max="5634" width="12.7109375" style="216" customWidth="1"/>
    <col min="5635" max="5635" width="15.28515625" style="216" customWidth="1"/>
    <col min="5636" max="5636" width="13.42578125" style="216" customWidth="1"/>
    <col min="5637" max="5637" width="12.85546875" style="216" customWidth="1"/>
    <col min="5638" max="5639" width="14" style="216" customWidth="1"/>
    <col min="5640" max="5640" width="15" style="216" customWidth="1"/>
    <col min="5641" max="5641" width="11.42578125" style="216" customWidth="1"/>
    <col min="5642" max="5642" width="10.5703125" style="216" customWidth="1"/>
    <col min="5643" max="5643" width="15.140625" style="216" customWidth="1"/>
    <col min="5644" max="5644" width="14.140625" style="216" customWidth="1"/>
    <col min="5645" max="5645" width="12.85546875" style="216" customWidth="1"/>
    <col min="5646" max="5646" width="11.42578125" style="216" customWidth="1"/>
    <col min="5647" max="5877" width="11.42578125" style="216"/>
    <col min="5878" max="5878" width="4.5703125" style="216" customWidth="1"/>
    <col min="5879" max="5879" width="7.42578125" style="216" customWidth="1"/>
    <col min="5880" max="5880" width="7" style="216" customWidth="1"/>
    <col min="5881" max="5881" width="69.28515625" style="216" customWidth="1"/>
    <col min="5882" max="5882" width="14.28515625" style="216" customWidth="1"/>
    <col min="5883" max="5883" width="13.7109375" style="216" customWidth="1"/>
    <col min="5884" max="5884" width="11.42578125" style="216" customWidth="1"/>
    <col min="5885" max="5885" width="7.7109375" style="216" customWidth="1"/>
    <col min="5886" max="5886" width="8.42578125" style="216" customWidth="1"/>
    <col min="5887" max="5887" width="7.7109375" style="216" customWidth="1"/>
    <col min="5888" max="5888" width="8" style="216" customWidth="1"/>
    <col min="5889" max="5889" width="14.42578125" style="216" customWidth="1"/>
    <col min="5890" max="5890" width="12.7109375" style="216" customWidth="1"/>
    <col min="5891" max="5891" width="15.28515625" style="216" customWidth="1"/>
    <col min="5892" max="5892" width="13.42578125" style="216" customWidth="1"/>
    <col min="5893" max="5893" width="12.85546875" style="216" customWidth="1"/>
    <col min="5894" max="5895" width="14" style="216" customWidth="1"/>
    <col min="5896" max="5896" width="15" style="216" customWidth="1"/>
    <col min="5897" max="5897" width="11.42578125" style="216" customWidth="1"/>
    <col min="5898" max="5898" width="10.5703125" style="216" customWidth="1"/>
    <col min="5899" max="5899" width="15.140625" style="216" customWidth="1"/>
    <col min="5900" max="5900" width="14.140625" style="216" customWidth="1"/>
    <col min="5901" max="5901" width="12.85546875" style="216" customWidth="1"/>
    <col min="5902" max="5902" width="11.42578125" style="216" customWidth="1"/>
    <col min="5903" max="6133" width="11.42578125" style="216"/>
    <col min="6134" max="6134" width="4.5703125" style="216" customWidth="1"/>
    <col min="6135" max="6135" width="7.42578125" style="216" customWidth="1"/>
    <col min="6136" max="6136" width="7" style="216" customWidth="1"/>
    <col min="6137" max="6137" width="69.28515625" style="216" customWidth="1"/>
    <col min="6138" max="6138" width="14.28515625" style="216" customWidth="1"/>
    <col min="6139" max="6139" width="13.7109375" style="216" customWidth="1"/>
    <col min="6140" max="6140" width="11.42578125" style="216" customWidth="1"/>
    <col min="6141" max="6141" width="7.7109375" style="216" customWidth="1"/>
    <col min="6142" max="6142" width="8.42578125" style="216" customWidth="1"/>
    <col min="6143" max="6143" width="7.7109375" style="216" customWidth="1"/>
    <col min="6144" max="6144" width="8" style="216" customWidth="1"/>
    <col min="6145" max="6145" width="14.42578125" style="216" customWidth="1"/>
    <col min="6146" max="6146" width="12.7109375" style="216" customWidth="1"/>
    <col min="6147" max="6147" width="15.28515625" style="216" customWidth="1"/>
    <col min="6148" max="6148" width="13.42578125" style="216" customWidth="1"/>
    <col min="6149" max="6149" width="12.85546875" style="216" customWidth="1"/>
    <col min="6150" max="6151" width="14" style="216" customWidth="1"/>
    <col min="6152" max="6152" width="15" style="216" customWidth="1"/>
    <col min="6153" max="6153" width="11.42578125" style="216" customWidth="1"/>
    <col min="6154" max="6154" width="10.5703125" style="216" customWidth="1"/>
    <col min="6155" max="6155" width="15.140625" style="216" customWidth="1"/>
    <col min="6156" max="6156" width="14.140625" style="216" customWidth="1"/>
    <col min="6157" max="6157" width="12.85546875" style="216" customWidth="1"/>
    <col min="6158" max="6158" width="11.42578125" style="216" customWidth="1"/>
    <col min="6159" max="6389" width="11.42578125" style="216"/>
    <col min="6390" max="6390" width="4.5703125" style="216" customWidth="1"/>
    <col min="6391" max="6391" width="7.42578125" style="216" customWidth="1"/>
    <col min="6392" max="6392" width="7" style="216" customWidth="1"/>
    <col min="6393" max="6393" width="69.28515625" style="216" customWidth="1"/>
    <col min="6394" max="6394" width="14.28515625" style="216" customWidth="1"/>
    <col min="6395" max="6395" width="13.7109375" style="216" customWidth="1"/>
    <col min="6396" max="6396" width="11.42578125" style="216" customWidth="1"/>
    <col min="6397" max="6397" width="7.7109375" style="216" customWidth="1"/>
    <col min="6398" max="6398" width="8.42578125" style="216" customWidth="1"/>
    <col min="6399" max="6399" width="7.7109375" style="216" customWidth="1"/>
    <col min="6400" max="6400" width="8" style="216" customWidth="1"/>
    <col min="6401" max="6401" width="14.42578125" style="216" customWidth="1"/>
    <col min="6402" max="6402" width="12.7109375" style="216" customWidth="1"/>
    <col min="6403" max="6403" width="15.28515625" style="216" customWidth="1"/>
    <col min="6404" max="6404" width="13.42578125" style="216" customWidth="1"/>
    <col min="6405" max="6405" width="12.85546875" style="216" customWidth="1"/>
    <col min="6406" max="6407" width="14" style="216" customWidth="1"/>
    <col min="6408" max="6408" width="15" style="216" customWidth="1"/>
    <col min="6409" max="6409" width="11.42578125" style="216" customWidth="1"/>
    <col min="6410" max="6410" width="10.5703125" style="216" customWidth="1"/>
    <col min="6411" max="6411" width="15.140625" style="216" customWidth="1"/>
    <col min="6412" max="6412" width="14.140625" style="216" customWidth="1"/>
    <col min="6413" max="6413" width="12.85546875" style="216" customWidth="1"/>
    <col min="6414" max="6414" width="11.42578125" style="216" customWidth="1"/>
    <col min="6415" max="6645" width="11.42578125" style="216"/>
    <col min="6646" max="6646" width="4.5703125" style="216" customWidth="1"/>
    <col min="6647" max="6647" width="7.42578125" style="216" customWidth="1"/>
    <col min="6648" max="6648" width="7" style="216" customWidth="1"/>
    <col min="6649" max="6649" width="69.28515625" style="216" customWidth="1"/>
    <col min="6650" max="6650" width="14.28515625" style="216" customWidth="1"/>
    <col min="6651" max="6651" width="13.7109375" style="216" customWidth="1"/>
    <col min="6652" max="6652" width="11.42578125" style="216" customWidth="1"/>
    <col min="6653" max="6653" width="7.7109375" style="216" customWidth="1"/>
    <col min="6654" max="6654" width="8.42578125" style="216" customWidth="1"/>
    <col min="6655" max="6655" width="7.7109375" style="216" customWidth="1"/>
    <col min="6656" max="6656" width="8" style="216" customWidth="1"/>
    <col min="6657" max="6657" width="14.42578125" style="216" customWidth="1"/>
    <col min="6658" max="6658" width="12.7109375" style="216" customWidth="1"/>
    <col min="6659" max="6659" width="15.28515625" style="216" customWidth="1"/>
    <col min="6660" max="6660" width="13.42578125" style="216" customWidth="1"/>
    <col min="6661" max="6661" width="12.85546875" style="216" customWidth="1"/>
    <col min="6662" max="6663" width="14" style="216" customWidth="1"/>
    <col min="6664" max="6664" width="15" style="216" customWidth="1"/>
    <col min="6665" max="6665" width="11.42578125" style="216" customWidth="1"/>
    <col min="6666" max="6666" width="10.5703125" style="216" customWidth="1"/>
    <col min="6667" max="6667" width="15.140625" style="216" customWidth="1"/>
    <col min="6668" max="6668" width="14.140625" style="216" customWidth="1"/>
    <col min="6669" max="6669" width="12.85546875" style="216" customWidth="1"/>
    <col min="6670" max="6670" width="11.42578125" style="216" customWidth="1"/>
    <col min="6671" max="6901" width="11.42578125" style="216"/>
    <col min="6902" max="6902" width="4.5703125" style="216" customWidth="1"/>
    <col min="6903" max="6903" width="7.42578125" style="216" customWidth="1"/>
    <col min="6904" max="6904" width="7" style="216" customWidth="1"/>
    <col min="6905" max="6905" width="69.28515625" style="216" customWidth="1"/>
    <col min="6906" max="6906" width="14.28515625" style="216" customWidth="1"/>
    <col min="6907" max="6907" width="13.7109375" style="216" customWidth="1"/>
    <col min="6908" max="6908" width="11.42578125" style="216" customWidth="1"/>
    <col min="6909" max="6909" width="7.7109375" style="216" customWidth="1"/>
    <col min="6910" max="6910" width="8.42578125" style="216" customWidth="1"/>
    <col min="6911" max="6911" width="7.7109375" style="216" customWidth="1"/>
    <col min="6912" max="6912" width="8" style="216" customWidth="1"/>
    <col min="6913" max="6913" width="14.42578125" style="216" customWidth="1"/>
    <col min="6914" max="6914" width="12.7109375" style="216" customWidth="1"/>
    <col min="6915" max="6915" width="15.28515625" style="216" customWidth="1"/>
    <col min="6916" max="6916" width="13.42578125" style="216" customWidth="1"/>
    <col min="6917" max="6917" width="12.85546875" style="216" customWidth="1"/>
    <col min="6918" max="6919" width="14" style="216" customWidth="1"/>
    <col min="6920" max="6920" width="15" style="216" customWidth="1"/>
    <col min="6921" max="6921" width="11.42578125" style="216" customWidth="1"/>
    <col min="6922" max="6922" width="10.5703125" style="216" customWidth="1"/>
    <col min="6923" max="6923" width="15.140625" style="216" customWidth="1"/>
    <col min="6924" max="6924" width="14.140625" style="216" customWidth="1"/>
    <col min="6925" max="6925" width="12.85546875" style="216" customWidth="1"/>
    <col min="6926" max="6926" width="11.42578125" style="216" customWidth="1"/>
    <col min="6927" max="7157" width="11.42578125" style="216"/>
    <col min="7158" max="7158" width="4.5703125" style="216" customWidth="1"/>
    <col min="7159" max="7159" width="7.42578125" style="216" customWidth="1"/>
    <col min="7160" max="7160" width="7" style="216" customWidth="1"/>
    <col min="7161" max="7161" width="69.28515625" style="216" customWidth="1"/>
    <col min="7162" max="7162" width="14.28515625" style="216" customWidth="1"/>
    <col min="7163" max="7163" width="13.7109375" style="216" customWidth="1"/>
    <col min="7164" max="7164" width="11.42578125" style="216" customWidth="1"/>
    <col min="7165" max="7165" width="7.7109375" style="216" customWidth="1"/>
    <col min="7166" max="7166" width="8.42578125" style="216" customWidth="1"/>
    <col min="7167" max="7167" width="7.7109375" style="216" customWidth="1"/>
    <col min="7168" max="7168" width="8" style="216" customWidth="1"/>
    <col min="7169" max="7169" width="14.42578125" style="216" customWidth="1"/>
    <col min="7170" max="7170" width="12.7109375" style="216" customWidth="1"/>
    <col min="7171" max="7171" width="15.28515625" style="216" customWidth="1"/>
    <col min="7172" max="7172" width="13.42578125" style="216" customWidth="1"/>
    <col min="7173" max="7173" width="12.85546875" style="216" customWidth="1"/>
    <col min="7174" max="7175" width="14" style="216" customWidth="1"/>
    <col min="7176" max="7176" width="15" style="216" customWidth="1"/>
    <col min="7177" max="7177" width="11.42578125" style="216" customWidth="1"/>
    <col min="7178" max="7178" width="10.5703125" style="216" customWidth="1"/>
    <col min="7179" max="7179" width="15.140625" style="216" customWidth="1"/>
    <col min="7180" max="7180" width="14.140625" style="216" customWidth="1"/>
    <col min="7181" max="7181" width="12.85546875" style="216" customWidth="1"/>
    <col min="7182" max="7182" width="11.42578125" style="216" customWidth="1"/>
    <col min="7183" max="7413" width="11.42578125" style="216"/>
    <col min="7414" max="7414" width="4.5703125" style="216" customWidth="1"/>
    <col min="7415" max="7415" width="7.42578125" style="216" customWidth="1"/>
    <col min="7416" max="7416" width="7" style="216" customWidth="1"/>
    <col min="7417" max="7417" width="69.28515625" style="216" customWidth="1"/>
    <col min="7418" max="7418" width="14.28515625" style="216" customWidth="1"/>
    <col min="7419" max="7419" width="13.7109375" style="216" customWidth="1"/>
    <col min="7420" max="7420" width="11.42578125" style="216" customWidth="1"/>
    <col min="7421" max="7421" width="7.7109375" style="216" customWidth="1"/>
    <col min="7422" max="7422" width="8.42578125" style="216" customWidth="1"/>
    <col min="7423" max="7423" width="7.7109375" style="216" customWidth="1"/>
    <col min="7424" max="7424" width="8" style="216" customWidth="1"/>
    <col min="7425" max="7425" width="14.42578125" style="216" customWidth="1"/>
    <col min="7426" max="7426" width="12.7109375" style="216" customWidth="1"/>
    <col min="7427" max="7427" width="15.28515625" style="216" customWidth="1"/>
    <col min="7428" max="7428" width="13.42578125" style="216" customWidth="1"/>
    <col min="7429" max="7429" width="12.85546875" style="216" customWidth="1"/>
    <col min="7430" max="7431" width="14" style="216" customWidth="1"/>
    <col min="7432" max="7432" width="15" style="216" customWidth="1"/>
    <col min="7433" max="7433" width="11.42578125" style="216" customWidth="1"/>
    <col min="7434" max="7434" width="10.5703125" style="216" customWidth="1"/>
    <col min="7435" max="7435" width="15.140625" style="216" customWidth="1"/>
    <col min="7436" max="7436" width="14.140625" style="216" customWidth="1"/>
    <col min="7437" max="7437" width="12.85546875" style="216" customWidth="1"/>
    <col min="7438" max="7438" width="11.42578125" style="216" customWidth="1"/>
    <col min="7439" max="7669" width="11.42578125" style="216"/>
    <col min="7670" max="7670" width="4.5703125" style="216" customWidth="1"/>
    <col min="7671" max="7671" width="7.42578125" style="216" customWidth="1"/>
    <col min="7672" max="7672" width="7" style="216" customWidth="1"/>
    <col min="7673" max="7673" width="69.28515625" style="216" customWidth="1"/>
    <col min="7674" max="7674" width="14.28515625" style="216" customWidth="1"/>
    <col min="7675" max="7675" width="13.7109375" style="216" customWidth="1"/>
    <col min="7676" max="7676" width="11.42578125" style="216" customWidth="1"/>
    <col min="7677" max="7677" width="7.7109375" style="216" customWidth="1"/>
    <col min="7678" max="7678" width="8.42578125" style="216" customWidth="1"/>
    <col min="7679" max="7679" width="7.7109375" style="216" customWidth="1"/>
    <col min="7680" max="7680" width="8" style="216" customWidth="1"/>
    <col min="7681" max="7681" width="14.42578125" style="216" customWidth="1"/>
    <col min="7682" max="7682" width="12.7109375" style="216" customWidth="1"/>
    <col min="7683" max="7683" width="15.28515625" style="216" customWidth="1"/>
    <col min="7684" max="7684" width="13.42578125" style="216" customWidth="1"/>
    <col min="7685" max="7685" width="12.85546875" style="216" customWidth="1"/>
    <col min="7686" max="7687" width="14" style="216" customWidth="1"/>
    <col min="7688" max="7688" width="15" style="216" customWidth="1"/>
    <col min="7689" max="7689" width="11.42578125" style="216" customWidth="1"/>
    <col min="7690" max="7690" width="10.5703125" style="216" customWidth="1"/>
    <col min="7691" max="7691" width="15.140625" style="216" customWidth="1"/>
    <col min="7692" max="7692" width="14.140625" style="216" customWidth="1"/>
    <col min="7693" max="7693" width="12.85546875" style="216" customWidth="1"/>
    <col min="7694" max="7694" width="11.42578125" style="216" customWidth="1"/>
    <col min="7695" max="7925" width="11.42578125" style="216"/>
    <col min="7926" max="7926" width="4.5703125" style="216" customWidth="1"/>
    <col min="7927" max="7927" width="7.42578125" style="216" customWidth="1"/>
    <col min="7928" max="7928" width="7" style="216" customWidth="1"/>
    <col min="7929" max="7929" width="69.28515625" style="216" customWidth="1"/>
    <col min="7930" max="7930" width="14.28515625" style="216" customWidth="1"/>
    <col min="7931" max="7931" width="13.7109375" style="216" customWidth="1"/>
    <col min="7932" max="7932" width="11.42578125" style="216" customWidth="1"/>
    <col min="7933" max="7933" width="7.7109375" style="216" customWidth="1"/>
    <col min="7934" max="7934" width="8.42578125" style="216" customWidth="1"/>
    <col min="7935" max="7935" width="7.7109375" style="216" customWidth="1"/>
    <col min="7936" max="7936" width="8" style="216" customWidth="1"/>
    <col min="7937" max="7937" width="14.42578125" style="216" customWidth="1"/>
    <col min="7938" max="7938" width="12.7109375" style="216" customWidth="1"/>
    <col min="7939" max="7939" width="15.28515625" style="216" customWidth="1"/>
    <col min="7940" max="7940" width="13.42578125" style="216" customWidth="1"/>
    <col min="7941" max="7941" width="12.85546875" style="216" customWidth="1"/>
    <col min="7942" max="7943" width="14" style="216" customWidth="1"/>
    <col min="7944" max="7944" width="15" style="216" customWidth="1"/>
    <col min="7945" max="7945" width="11.42578125" style="216" customWidth="1"/>
    <col min="7946" max="7946" width="10.5703125" style="216" customWidth="1"/>
    <col min="7947" max="7947" width="15.140625" style="216" customWidth="1"/>
    <col min="7948" max="7948" width="14.140625" style="216" customWidth="1"/>
    <col min="7949" max="7949" width="12.85546875" style="216" customWidth="1"/>
    <col min="7950" max="7950" width="11.42578125" style="216" customWidth="1"/>
    <col min="7951" max="8181" width="11.42578125" style="216"/>
    <col min="8182" max="8182" width="4.5703125" style="216" customWidth="1"/>
    <col min="8183" max="8183" width="7.42578125" style="216" customWidth="1"/>
    <col min="8184" max="8184" width="7" style="216" customWidth="1"/>
    <col min="8185" max="8185" width="69.28515625" style="216" customWidth="1"/>
    <col min="8186" max="8186" width="14.28515625" style="216" customWidth="1"/>
    <col min="8187" max="8187" width="13.7109375" style="216" customWidth="1"/>
    <col min="8188" max="8188" width="11.42578125" style="216" customWidth="1"/>
    <col min="8189" max="8189" width="7.7109375" style="216" customWidth="1"/>
    <col min="8190" max="8190" width="8.42578125" style="216" customWidth="1"/>
    <col min="8191" max="8191" width="7.7109375" style="216" customWidth="1"/>
    <col min="8192" max="8192" width="8" style="216" customWidth="1"/>
    <col min="8193" max="8193" width="14.42578125" style="216" customWidth="1"/>
    <col min="8194" max="8194" width="12.7109375" style="216" customWidth="1"/>
    <col min="8195" max="8195" width="15.28515625" style="216" customWidth="1"/>
    <col min="8196" max="8196" width="13.42578125" style="216" customWidth="1"/>
    <col min="8197" max="8197" width="12.85546875" style="216" customWidth="1"/>
    <col min="8198" max="8199" width="14" style="216" customWidth="1"/>
    <col min="8200" max="8200" width="15" style="216" customWidth="1"/>
    <col min="8201" max="8201" width="11.42578125" style="216" customWidth="1"/>
    <col min="8202" max="8202" width="10.5703125" style="216" customWidth="1"/>
    <col min="8203" max="8203" width="15.140625" style="216" customWidth="1"/>
    <col min="8204" max="8204" width="14.140625" style="216" customWidth="1"/>
    <col min="8205" max="8205" width="12.85546875" style="216" customWidth="1"/>
    <col min="8206" max="8206" width="11.42578125" style="216" customWidth="1"/>
    <col min="8207" max="8437" width="11.42578125" style="216"/>
    <col min="8438" max="8438" width="4.5703125" style="216" customWidth="1"/>
    <col min="8439" max="8439" width="7.42578125" style="216" customWidth="1"/>
    <col min="8440" max="8440" width="7" style="216" customWidth="1"/>
    <col min="8441" max="8441" width="69.28515625" style="216" customWidth="1"/>
    <col min="8442" max="8442" width="14.28515625" style="216" customWidth="1"/>
    <col min="8443" max="8443" width="13.7109375" style="216" customWidth="1"/>
    <col min="8444" max="8444" width="11.42578125" style="216" customWidth="1"/>
    <col min="8445" max="8445" width="7.7109375" style="216" customWidth="1"/>
    <col min="8446" max="8446" width="8.42578125" style="216" customWidth="1"/>
    <col min="8447" max="8447" width="7.7109375" style="216" customWidth="1"/>
    <col min="8448" max="8448" width="8" style="216" customWidth="1"/>
    <col min="8449" max="8449" width="14.42578125" style="216" customWidth="1"/>
    <col min="8450" max="8450" width="12.7109375" style="216" customWidth="1"/>
    <col min="8451" max="8451" width="15.28515625" style="216" customWidth="1"/>
    <col min="8452" max="8452" width="13.42578125" style="216" customWidth="1"/>
    <col min="8453" max="8453" width="12.85546875" style="216" customWidth="1"/>
    <col min="8454" max="8455" width="14" style="216" customWidth="1"/>
    <col min="8456" max="8456" width="15" style="216" customWidth="1"/>
    <col min="8457" max="8457" width="11.42578125" style="216" customWidth="1"/>
    <col min="8458" max="8458" width="10.5703125" style="216" customWidth="1"/>
    <col min="8459" max="8459" width="15.140625" style="216" customWidth="1"/>
    <col min="8460" max="8460" width="14.140625" style="216" customWidth="1"/>
    <col min="8461" max="8461" width="12.85546875" style="216" customWidth="1"/>
    <col min="8462" max="8462" width="11.42578125" style="216" customWidth="1"/>
    <col min="8463" max="8693" width="11.42578125" style="216"/>
    <col min="8694" max="8694" width="4.5703125" style="216" customWidth="1"/>
    <col min="8695" max="8695" width="7.42578125" style="216" customWidth="1"/>
    <col min="8696" max="8696" width="7" style="216" customWidth="1"/>
    <col min="8697" max="8697" width="69.28515625" style="216" customWidth="1"/>
    <col min="8698" max="8698" width="14.28515625" style="216" customWidth="1"/>
    <col min="8699" max="8699" width="13.7109375" style="216" customWidth="1"/>
    <col min="8700" max="8700" width="11.42578125" style="216" customWidth="1"/>
    <col min="8701" max="8701" width="7.7109375" style="216" customWidth="1"/>
    <col min="8702" max="8702" width="8.42578125" style="216" customWidth="1"/>
    <col min="8703" max="8703" width="7.7109375" style="216" customWidth="1"/>
    <col min="8704" max="8704" width="8" style="216" customWidth="1"/>
    <col min="8705" max="8705" width="14.42578125" style="216" customWidth="1"/>
    <col min="8706" max="8706" width="12.7109375" style="216" customWidth="1"/>
    <col min="8707" max="8707" width="15.28515625" style="216" customWidth="1"/>
    <col min="8708" max="8708" width="13.42578125" style="216" customWidth="1"/>
    <col min="8709" max="8709" width="12.85546875" style="216" customWidth="1"/>
    <col min="8710" max="8711" width="14" style="216" customWidth="1"/>
    <col min="8712" max="8712" width="15" style="216" customWidth="1"/>
    <col min="8713" max="8713" width="11.42578125" style="216" customWidth="1"/>
    <col min="8714" max="8714" width="10.5703125" style="216" customWidth="1"/>
    <col min="8715" max="8715" width="15.140625" style="216" customWidth="1"/>
    <col min="8716" max="8716" width="14.140625" style="216" customWidth="1"/>
    <col min="8717" max="8717" width="12.85546875" style="216" customWidth="1"/>
    <col min="8718" max="8718" width="11.42578125" style="216" customWidth="1"/>
    <col min="8719" max="8949" width="11.42578125" style="216"/>
    <col min="8950" max="8950" width="4.5703125" style="216" customWidth="1"/>
    <col min="8951" max="8951" width="7.42578125" style="216" customWidth="1"/>
    <col min="8952" max="8952" width="7" style="216" customWidth="1"/>
    <col min="8953" max="8953" width="69.28515625" style="216" customWidth="1"/>
    <col min="8954" max="8954" width="14.28515625" style="216" customWidth="1"/>
    <col min="8955" max="8955" width="13.7109375" style="216" customWidth="1"/>
    <col min="8956" max="8956" width="11.42578125" style="216" customWidth="1"/>
    <col min="8957" max="8957" width="7.7109375" style="216" customWidth="1"/>
    <col min="8958" max="8958" width="8.42578125" style="216" customWidth="1"/>
    <col min="8959" max="8959" width="7.7109375" style="216" customWidth="1"/>
    <col min="8960" max="8960" width="8" style="216" customWidth="1"/>
    <col min="8961" max="8961" width="14.42578125" style="216" customWidth="1"/>
    <col min="8962" max="8962" width="12.7109375" style="216" customWidth="1"/>
    <col min="8963" max="8963" width="15.28515625" style="216" customWidth="1"/>
    <col min="8964" max="8964" width="13.42578125" style="216" customWidth="1"/>
    <col min="8965" max="8965" width="12.85546875" style="216" customWidth="1"/>
    <col min="8966" max="8967" width="14" style="216" customWidth="1"/>
    <col min="8968" max="8968" width="15" style="216" customWidth="1"/>
    <col min="8969" max="8969" width="11.42578125" style="216" customWidth="1"/>
    <col min="8970" max="8970" width="10.5703125" style="216" customWidth="1"/>
    <col min="8971" max="8971" width="15.140625" style="216" customWidth="1"/>
    <col min="8972" max="8972" width="14.140625" style="216" customWidth="1"/>
    <col min="8973" max="8973" width="12.85546875" style="216" customWidth="1"/>
    <col min="8974" max="8974" width="11.42578125" style="216" customWidth="1"/>
    <col min="8975" max="9205" width="11.42578125" style="216"/>
    <col min="9206" max="9206" width="4.5703125" style="216" customWidth="1"/>
    <col min="9207" max="9207" width="7.42578125" style="216" customWidth="1"/>
    <col min="9208" max="9208" width="7" style="216" customWidth="1"/>
    <col min="9209" max="9209" width="69.28515625" style="216" customWidth="1"/>
    <col min="9210" max="9210" width="14.28515625" style="216" customWidth="1"/>
    <col min="9211" max="9211" width="13.7109375" style="216" customWidth="1"/>
    <col min="9212" max="9212" width="11.42578125" style="216" customWidth="1"/>
    <col min="9213" max="9213" width="7.7109375" style="216" customWidth="1"/>
    <col min="9214" max="9214" width="8.42578125" style="216" customWidth="1"/>
    <col min="9215" max="9215" width="7.7109375" style="216" customWidth="1"/>
    <col min="9216" max="9216" width="8" style="216" customWidth="1"/>
    <col min="9217" max="9217" width="14.42578125" style="216" customWidth="1"/>
    <col min="9218" max="9218" width="12.7109375" style="216" customWidth="1"/>
    <col min="9219" max="9219" width="15.28515625" style="216" customWidth="1"/>
    <col min="9220" max="9220" width="13.42578125" style="216" customWidth="1"/>
    <col min="9221" max="9221" width="12.85546875" style="216" customWidth="1"/>
    <col min="9222" max="9223" width="14" style="216" customWidth="1"/>
    <col min="9224" max="9224" width="15" style="216" customWidth="1"/>
    <col min="9225" max="9225" width="11.42578125" style="216" customWidth="1"/>
    <col min="9226" max="9226" width="10.5703125" style="216" customWidth="1"/>
    <col min="9227" max="9227" width="15.140625" style="216" customWidth="1"/>
    <col min="9228" max="9228" width="14.140625" style="216" customWidth="1"/>
    <col min="9229" max="9229" width="12.85546875" style="216" customWidth="1"/>
    <col min="9230" max="9230" width="11.42578125" style="216" customWidth="1"/>
    <col min="9231" max="9461" width="11.42578125" style="216"/>
    <col min="9462" max="9462" width="4.5703125" style="216" customWidth="1"/>
    <col min="9463" max="9463" width="7.42578125" style="216" customWidth="1"/>
    <col min="9464" max="9464" width="7" style="216" customWidth="1"/>
    <col min="9465" max="9465" width="69.28515625" style="216" customWidth="1"/>
    <col min="9466" max="9466" width="14.28515625" style="216" customWidth="1"/>
    <col min="9467" max="9467" width="13.7109375" style="216" customWidth="1"/>
    <col min="9468" max="9468" width="11.42578125" style="216" customWidth="1"/>
    <col min="9469" max="9469" width="7.7109375" style="216" customWidth="1"/>
    <col min="9470" max="9470" width="8.42578125" style="216" customWidth="1"/>
    <col min="9471" max="9471" width="7.7109375" style="216" customWidth="1"/>
    <col min="9472" max="9472" width="8" style="216" customWidth="1"/>
    <col min="9473" max="9473" width="14.42578125" style="216" customWidth="1"/>
    <col min="9474" max="9474" width="12.7109375" style="216" customWidth="1"/>
    <col min="9475" max="9475" width="15.28515625" style="216" customWidth="1"/>
    <col min="9476" max="9476" width="13.42578125" style="216" customWidth="1"/>
    <col min="9477" max="9477" width="12.85546875" style="216" customWidth="1"/>
    <col min="9478" max="9479" width="14" style="216" customWidth="1"/>
    <col min="9480" max="9480" width="15" style="216" customWidth="1"/>
    <col min="9481" max="9481" width="11.42578125" style="216" customWidth="1"/>
    <col min="9482" max="9482" width="10.5703125" style="216" customWidth="1"/>
    <col min="9483" max="9483" width="15.140625" style="216" customWidth="1"/>
    <col min="9484" max="9484" width="14.140625" style="216" customWidth="1"/>
    <col min="9485" max="9485" width="12.85546875" style="216" customWidth="1"/>
    <col min="9486" max="9486" width="11.42578125" style="216" customWidth="1"/>
    <col min="9487" max="9717" width="11.42578125" style="216"/>
    <col min="9718" max="9718" width="4.5703125" style="216" customWidth="1"/>
    <col min="9719" max="9719" width="7.42578125" style="216" customWidth="1"/>
    <col min="9720" max="9720" width="7" style="216" customWidth="1"/>
    <col min="9721" max="9721" width="69.28515625" style="216" customWidth="1"/>
    <col min="9722" max="9722" width="14.28515625" style="216" customWidth="1"/>
    <col min="9723" max="9723" width="13.7109375" style="216" customWidth="1"/>
    <col min="9724" max="9724" width="11.42578125" style="216" customWidth="1"/>
    <col min="9725" max="9725" width="7.7109375" style="216" customWidth="1"/>
    <col min="9726" max="9726" width="8.42578125" style="216" customWidth="1"/>
    <col min="9727" max="9727" width="7.7109375" style="216" customWidth="1"/>
    <col min="9728" max="9728" width="8" style="216" customWidth="1"/>
    <col min="9729" max="9729" width="14.42578125" style="216" customWidth="1"/>
    <col min="9730" max="9730" width="12.7109375" style="216" customWidth="1"/>
    <col min="9731" max="9731" width="15.28515625" style="216" customWidth="1"/>
    <col min="9732" max="9732" width="13.42578125" style="216" customWidth="1"/>
    <col min="9733" max="9733" width="12.85546875" style="216" customWidth="1"/>
    <col min="9734" max="9735" width="14" style="216" customWidth="1"/>
    <col min="9736" max="9736" width="15" style="216" customWidth="1"/>
    <col min="9737" max="9737" width="11.42578125" style="216" customWidth="1"/>
    <col min="9738" max="9738" width="10.5703125" style="216" customWidth="1"/>
    <col min="9739" max="9739" width="15.140625" style="216" customWidth="1"/>
    <col min="9740" max="9740" width="14.140625" style="216" customWidth="1"/>
    <col min="9741" max="9741" width="12.85546875" style="216" customWidth="1"/>
    <col min="9742" max="9742" width="11.42578125" style="216" customWidth="1"/>
    <col min="9743" max="9973" width="11.42578125" style="216"/>
    <col min="9974" max="9974" width="4.5703125" style="216" customWidth="1"/>
    <col min="9975" max="9975" width="7.42578125" style="216" customWidth="1"/>
    <col min="9976" max="9976" width="7" style="216" customWidth="1"/>
    <col min="9977" max="9977" width="69.28515625" style="216" customWidth="1"/>
    <col min="9978" max="9978" width="14.28515625" style="216" customWidth="1"/>
    <col min="9979" max="9979" width="13.7109375" style="216" customWidth="1"/>
    <col min="9980" max="9980" width="11.42578125" style="216" customWidth="1"/>
    <col min="9981" max="9981" width="7.7109375" style="216" customWidth="1"/>
    <col min="9982" max="9982" width="8.42578125" style="216" customWidth="1"/>
    <col min="9983" max="9983" width="7.7109375" style="216" customWidth="1"/>
    <col min="9984" max="9984" width="8" style="216" customWidth="1"/>
    <col min="9985" max="9985" width="14.42578125" style="216" customWidth="1"/>
    <col min="9986" max="9986" width="12.7109375" style="216" customWidth="1"/>
    <col min="9987" max="9987" width="15.28515625" style="216" customWidth="1"/>
    <col min="9988" max="9988" width="13.42578125" style="216" customWidth="1"/>
    <col min="9989" max="9989" width="12.85546875" style="216" customWidth="1"/>
    <col min="9990" max="9991" width="14" style="216" customWidth="1"/>
    <col min="9992" max="9992" width="15" style="216" customWidth="1"/>
    <col min="9993" max="9993" width="11.42578125" style="216" customWidth="1"/>
    <col min="9994" max="9994" width="10.5703125" style="216" customWidth="1"/>
    <col min="9995" max="9995" width="15.140625" style="216" customWidth="1"/>
    <col min="9996" max="9996" width="14.140625" style="216" customWidth="1"/>
    <col min="9997" max="9997" width="12.85546875" style="216" customWidth="1"/>
    <col min="9998" max="9998" width="11.42578125" style="216" customWidth="1"/>
    <col min="9999" max="10229" width="11.42578125" style="216"/>
    <col min="10230" max="10230" width="4.5703125" style="216" customWidth="1"/>
    <col min="10231" max="10231" width="7.42578125" style="216" customWidth="1"/>
    <col min="10232" max="10232" width="7" style="216" customWidth="1"/>
    <col min="10233" max="10233" width="69.28515625" style="216" customWidth="1"/>
    <col min="10234" max="10234" width="14.28515625" style="216" customWidth="1"/>
    <col min="10235" max="10235" width="13.7109375" style="216" customWidth="1"/>
    <col min="10236" max="10236" width="11.42578125" style="216" customWidth="1"/>
    <col min="10237" max="10237" width="7.7109375" style="216" customWidth="1"/>
    <col min="10238" max="10238" width="8.42578125" style="216" customWidth="1"/>
    <col min="10239" max="10239" width="7.7109375" style="216" customWidth="1"/>
    <col min="10240" max="10240" width="8" style="216" customWidth="1"/>
    <col min="10241" max="10241" width="14.42578125" style="216" customWidth="1"/>
    <col min="10242" max="10242" width="12.7109375" style="216" customWidth="1"/>
    <col min="10243" max="10243" width="15.28515625" style="216" customWidth="1"/>
    <col min="10244" max="10244" width="13.42578125" style="216" customWidth="1"/>
    <col min="10245" max="10245" width="12.85546875" style="216" customWidth="1"/>
    <col min="10246" max="10247" width="14" style="216" customWidth="1"/>
    <col min="10248" max="10248" width="15" style="216" customWidth="1"/>
    <col min="10249" max="10249" width="11.42578125" style="216" customWidth="1"/>
    <col min="10250" max="10250" width="10.5703125" style="216" customWidth="1"/>
    <col min="10251" max="10251" width="15.140625" style="216" customWidth="1"/>
    <col min="10252" max="10252" width="14.140625" style="216" customWidth="1"/>
    <col min="10253" max="10253" width="12.85546875" style="216" customWidth="1"/>
    <col min="10254" max="10254" width="11.42578125" style="216" customWidth="1"/>
    <col min="10255" max="10485" width="11.42578125" style="216"/>
    <col min="10486" max="10486" width="4.5703125" style="216" customWidth="1"/>
    <col min="10487" max="10487" width="7.42578125" style="216" customWidth="1"/>
    <col min="10488" max="10488" width="7" style="216" customWidth="1"/>
    <col min="10489" max="10489" width="69.28515625" style="216" customWidth="1"/>
    <col min="10490" max="10490" width="14.28515625" style="216" customWidth="1"/>
    <col min="10491" max="10491" width="13.7109375" style="216" customWidth="1"/>
    <col min="10492" max="10492" width="11.42578125" style="216" customWidth="1"/>
    <col min="10493" max="10493" width="7.7109375" style="216" customWidth="1"/>
    <col min="10494" max="10494" width="8.42578125" style="216" customWidth="1"/>
    <col min="10495" max="10495" width="7.7109375" style="216" customWidth="1"/>
    <col min="10496" max="10496" width="8" style="216" customWidth="1"/>
    <col min="10497" max="10497" width="14.42578125" style="216" customWidth="1"/>
    <col min="10498" max="10498" width="12.7109375" style="216" customWidth="1"/>
    <col min="10499" max="10499" width="15.28515625" style="216" customWidth="1"/>
    <col min="10500" max="10500" width="13.42578125" style="216" customWidth="1"/>
    <col min="10501" max="10501" width="12.85546875" style="216" customWidth="1"/>
    <col min="10502" max="10503" width="14" style="216" customWidth="1"/>
    <col min="10504" max="10504" width="15" style="216" customWidth="1"/>
    <col min="10505" max="10505" width="11.42578125" style="216" customWidth="1"/>
    <col min="10506" max="10506" width="10.5703125" style="216" customWidth="1"/>
    <col min="10507" max="10507" width="15.140625" style="216" customWidth="1"/>
    <col min="10508" max="10508" width="14.140625" style="216" customWidth="1"/>
    <col min="10509" max="10509" width="12.85546875" style="216" customWidth="1"/>
    <col min="10510" max="10510" width="11.42578125" style="216" customWidth="1"/>
    <col min="10511" max="10741" width="11.42578125" style="216"/>
    <col min="10742" max="10742" width="4.5703125" style="216" customWidth="1"/>
    <col min="10743" max="10743" width="7.42578125" style="216" customWidth="1"/>
    <col min="10744" max="10744" width="7" style="216" customWidth="1"/>
    <col min="10745" max="10745" width="69.28515625" style="216" customWidth="1"/>
    <col min="10746" max="10746" width="14.28515625" style="216" customWidth="1"/>
    <col min="10747" max="10747" width="13.7109375" style="216" customWidth="1"/>
    <col min="10748" max="10748" width="11.42578125" style="216" customWidth="1"/>
    <col min="10749" max="10749" width="7.7109375" style="216" customWidth="1"/>
    <col min="10750" max="10750" width="8.42578125" style="216" customWidth="1"/>
    <col min="10751" max="10751" width="7.7109375" style="216" customWidth="1"/>
    <col min="10752" max="10752" width="8" style="216" customWidth="1"/>
    <col min="10753" max="10753" width="14.42578125" style="216" customWidth="1"/>
    <col min="10754" max="10754" width="12.7109375" style="216" customWidth="1"/>
    <col min="10755" max="10755" width="15.28515625" style="216" customWidth="1"/>
    <col min="10756" max="10756" width="13.42578125" style="216" customWidth="1"/>
    <col min="10757" max="10757" width="12.85546875" style="216" customWidth="1"/>
    <col min="10758" max="10759" width="14" style="216" customWidth="1"/>
    <col min="10760" max="10760" width="15" style="216" customWidth="1"/>
    <col min="10761" max="10761" width="11.42578125" style="216" customWidth="1"/>
    <col min="10762" max="10762" width="10.5703125" style="216" customWidth="1"/>
    <col min="10763" max="10763" width="15.140625" style="216" customWidth="1"/>
    <col min="10764" max="10764" width="14.140625" style="216" customWidth="1"/>
    <col min="10765" max="10765" width="12.85546875" style="216" customWidth="1"/>
    <col min="10766" max="10766" width="11.42578125" style="216" customWidth="1"/>
    <col min="10767" max="10997" width="11.42578125" style="216"/>
    <col min="10998" max="10998" width="4.5703125" style="216" customWidth="1"/>
    <col min="10999" max="10999" width="7.42578125" style="216" customWidth="1"/>
    <col min="11000" max="11000" width="7" style="216" customWidth="1"/>
    <col min="11001" max="11001" width="69.28515625" style="216" customWidth="1"/>
    <col min="11002" max="11002" width="14.28515625" style="216" customWidth="1"/>
    <col min="11003" max="11003" width="13.7109375" style="216" customWidth="1"/>
    <col min="11004" max="11004" width="11.42578125" style="216" customWidth="1"/>
    <col min="11005" max="11005" width="7.7109375" style="216" customWidth="1"/>
    <col min="11006" max="11006" width="8.42578125" style="216" customWidth="1"/>
    <col min="11007" max="11007" width="7.7109375" style="216" customWidth="1"/>
    <col min="11008" max="11008" width="8" style="216" customWidth="1"/>
    <col min="11009" max="11009" width="14.42578125" style="216" customWidth="1"/>
    <col min="11010" max="11010" width="12.7109375" style="216" customWidth="1"/>
    <col min="11011" max="11011" width="15.28515625" style="216" customWidth="1"/>
    <col min="11012" max="11012" width="13.42578125" style="216" customWidth="1"/>
    <col min="11013" max="11013" width="12.85546875" style="216" customWidth="1"/>
    <col min="11014" max="11015" width="14" style="216" customWidth="1"/>
    <col min="11016" max="11016" width="15" style="216" customWidth="1"/>
    <col min="11017" max="11017" width="11.42578125" style="216" customWidth="1"/>
    <col min="11018" max="11018" width="10.5703125" style="216" customWidth="1"/>
    <col min="11019" max="11019" width="15.140625" style="216" customWidth="1"/>
    <col min="11020" max="11020" width="14.140625" style="216" customWidth="1"/>
    <col min="11021" max="11021" width="12.85546875" style="216" customWidth="1"/>
    <col min="11022" max="11022" width="11.42578125" style="216" customWidth="1"/>
    <col min="11023" max="11253" width="11.42578125" style="216"/>
    <col min="11254" max="11254" width="4.5703125" style="216" customWidth="1"/>
    <col min="11255" max="11255" width="7.42578125" style="216" customWidth="1"/>
    <col min="11256" max="11256" width="7" style="216" customWidth="1"/>
    <col min="11257" max="11257" width="69.28515625" style="216" customWidth="1"/>
    <col min="11258" max="11258" width="14.28515625" style="216" customWidth="1"/>
    <col min="11259" max="11259" width="13.7109375" style="216" customWidth="1"/>
    <col min="11260" max="11260" width="11.42578125" style="216" customWidth="1"/>
    <col min="11261" max="11261" width="7.7109375" style="216" customWidth="1"/>
    <col min="11262" max="11262" width="8.42578125" style="216" customWidth="1"/>
    <col min="11263" max="11263" width="7.7109375" style="216" customWidth="1"/>
    <col min="11264" max="11264" width="8" style="216" customWidth="1"/>
    <col min="11265" max="11265" width="14.42578125" style="216" customWidth="1"/>
    <col min="11266" max="11266" width="12.7109375" style="216" customWidth="1"/>
    <col min="11267" max="11267" width="15.28515625" style="216" customWidth="1"/>
    <col min="11268" max="11268" width="13.42578125" style="216" customWidth="1"/>
    <col min="11269" max="11269" width="12.85546875" style="216" customWidth="1"/>
    <col min="11270" max="11271" width="14" style="216" customWidth="1"/>
    <col min="11272" max="11272" width="15" style="216" customWidth="1"/>
    <col min="11273" max="11273" width="11.42578125" style="216" customWidth="1"/>
    <col min="11274" max="11274" width="10.5703125" style="216" customWidth="1"/>
    <col min="11275" max="11275" width="15.140625" style="216" customWidth="1"/>
    <col min="11276" max="11276" width="14.140625" style="216" customWidth="1"/>
    <col min="11277" max="11277" width="12.85546875" style="216" customWidth="1"/>
    <col min="11278" max="11278" width="11.42578125" style="216" customWidth="1"/>
    <col min="11279" max="11509" width="11.42578125" style="216"/>
    <col min="11510" max="11510" width="4.5703125" style="216" customWidth="1"/>
    <col min="11511" max="11511" width="7.42578125" style="216" customWidth="1"/>
    <col min="11512" max="11512" width="7" style="216" customWidth="1"/>
    <col min="11513" max="11513" width="69.28515625" style="216" customWidth="1"/>
    <col min="11514" max="11514" width="14.28515625" style="216" customWidth="1"/>
    <col min="11515" max="11515" width="13.7109375" style="216" customWidth="1"/>
    <col min="11516" max="11516" width="11.42578125" style="216" customWidth="1"/>
    <col min="11517" max="11517" width="7.7109375" style="216" customWidth="1"/>
    <col min="11518" max="11518" width="8.42578125" style="216" customWidth="1"/>
    <col min="11519" max="11519" width="7.7109375" style="216" customWidth="1"/>
    <col min="11520" max="11520" width="8" style="216" customWidth="1"/>
    <col min="11521" max="11521" width="14.42578125" style="216" customWidth="1"/>
    <col min="11522" max="11522" width="12.7109375" style="216" customWidth="1"/>
    <col min="11523" max="11523" width="15.28515625" style="216" customWidth="1"/>
    <col min="11524" max="11524" width="13.42578125" style="216" customWidth="1"/>
    <col min="11525" max="11525" width="12.85546875" style="216" customWidth="1"/>
    <col min="11526" max="11527" width="14" style="216" customWidth="1"/>
    <col min="11528" max="11528" width="15" style="216" customWidth="1"/>
    <col min="11529" max="11529" width="11.42578125" style="216" customWidth="1"/>
    <col min="11530" max="11530" width="10.5703125" style="216" customWidth="1"/>
    <col min="11531" max="11531" width="15.140625" style="216" customWidth="1"/>
    <col min="11532" max="11532" width="14.140625" style="216" customWidth="1"/>
    <col min="11533" max="11533" width="12.85546875" style="216" customWidth="1"/>
    <col min="11534" max="11534" width="11.42578125" style="216" customWidth="1"/>
    <col min="11535" max="11765" width="11.42578125" style="216"/>
    <col min="11766" max="11766" width="4.5703125" style="216" customWidth="1"/>
    <col min="11767" max="11767" width="7.42578125" style="216" customWidth="1"/>
    <col min="11768" max="11768" width="7" style="216" customWidth="1"/>
    <col min="11769" max="11769" width="69.28515625" style="216" customWidth="1"/>
    <col min="11770" max="11770" width="14.28515625" style="216" customWidth="1"/>
    <col min="11771" max="11771" width="13.7109375" style="216" customWidth="1"/>
    <col min="11772" max="11772" width="11.42578125" style="216" customWidth="1"/>
    <col min="11773" max="11773" width="7.7109375" style="216" customWidth="1"/>
    <col min="11774" max="11774" width="8.42578125" style="216" customWidth="1"/>
    <col min="11775" max="11775" width="7.7109375" style="216" customWidth="1"/>
    <col min="11776" max="11776" width="8" style="216" customWidth="1"/>
    <col min="11777" max="11777" width="14.42578125" style="216" customWidth="1"/>
    <col min="11778" max="11778" width="12.7109375" style="216" customWidth="1"/>
    <col min="11779" max="11779" width="15.28515625" style="216" customWidth="1"/>
    <col min="11780" max="11780" width="13.42578125" style="216" customWidth="1"/>
    <col min="11781" max="11781" width="12.85546875" style="216" customWidth="1"/>
    <col min="11782" max="11783" width="14" style="216" customWidth="1"/>
    <col min="11784" max="11784" width="15" style="216" customWidth="1"/>
    <col min="11785" max="11785" width="11.42578125" style="216" customWidth="1"/>
    <col min="11786" max="11786" width="10.5703125" style="216" customWidth="1"/>
    <col min="11787" max="11787" width="15.140625" style="216" customWidth="1"/>
    <col min="11788" max="11788" width="14.140625" style="216" customWidth="1"/>
    <col min="11789" max="11789" width="12.85546875" style="216" customWidth="1"/>
    <col min="11790" max="11790" width="11.42578125" style="216" customWidth="1"/>
    <col min="11791" max="12021" width="11.42578125" style="216"/>
    <col min="12022" max="12022" width="4.5703125" style="216" customWidth="1"/>
    <col min="12023" max="12023" width="7.42578125" style="216" customWidth="1"/>
    <col min="12024" max="12024" width="7" style="216" customWidth="1"/>
    <col min="12025" max="12025" width="69.28515625" style="216" customWidth="1"/>
    <col min="12026" max="12026" width="14.28515625" style="216" customWidth="1"/>
    <col min="12027" max="12027" width="13.7109375" style="216" customWidth="1"/>
    <col min="12028" max="12028" width="11.42578125" style="216" customWidth="1"/>
    <col min="12029" max="12029" width="7.7109375" style="216" customWidth="1"/>
    <col min="12030" max="12030" width="8.42578125" style="216" customWidth="1"/>
    <col min="12031" max="12031" width="7.7109375" style="216" customWidth="1"/>
    <col min="12032" max="12032" width="8" style="216" customWidth="1"/>
    <col min="12033" max="12033" width="14.42578125" style="216" customWidth="1"/>
    <col min="12034" max="12034" width="12.7109375" style="216" customWidth="1"/>
    <col min="12035" max="12035" width="15.28515625" style="216" customWidth="1"/>
    <col min="12036" max="12036" width="13.42578125" style="216" customWidth="1"/>
    <col min="12037" max="12037" width="12.85546875" style="216" customWidth="1"/>
    <col min="12038" max="12039" width="14" style="216" customWidth="1"/>
    <col min="12040" max="12040" width="15" style="216" customWidth="1"/>
    <col min="12041" max="12041" width="11.42578125" style="216" customWidth="1"/>
    <col min="12042" max="12042" width="10.5703125" style="216" customWidth="1"/>
    <col min="12043" max="12043" width="15.140625" style="216" customWidth="1"/>
    <col min="12044" max="12044" width="14.140625" style="216" customWidth="1"/>
    <col min="12045" max="12045" width="12.85546875" style="216" customWidth="1"/>
    <col min="12046" max="12046" width="11.42578125" style="216" customWidth="1"/>
    <col min="12047" max="12277" width="11.42578125" style="216"/>
    <col min="12278" max="12278" width="4.5703125" style="216" customWidth="1"/>
    <col min="12279" max="12279" width="7.42578125" style="216" customWidth="1"/>
    <col min="12280" max="12280" width="7" style="216" customWidth="1"/>
    <col min="12281" max="12281" width="69.28515625" style="216" customWidth="1"/>
    <col min="12282" max="12282" width="14.28515625" style="216" customWidth="1"/>
    <col min="12283" max="12283" width="13.7109375" style="216" customWidth="1"/>
    <col min="12284" max="12284" width="11.42578125" style="216" customWidth="1"/>
    <col min="12285" max="12285" width="7.7109375" style="216" customWidth="1"/>
    <col min="12286" max="12286" width="8.42578125" style="216" customWidth="1"/>
    <col min="12287" max="12287" width="7.7109375" style="216" customWidth="1"/>
    <col min="12288" max="12288" width="8" style="216" customWidth="1"/>
    <col min="12289" max="12289" width="14.42578125" style="216" customWidth="1"/>
    <col min="12290" max="12290" width="12.7109375" style="216" customWidth="1"/>
    <col min="12291" max="12291" width="15.28515625" style="216" customWidth="1"/>
    <col min="12292" max="12292" width="13.42578125" style="216" customWidth="1"/>
    <col min="12293" max="12293" width="12.85546875" style="216" customWidth="1"/>
    <col min="12294" max="12295" width="14" style="216" customWidth="1"/>
    <col min="12296" max="12296" width="15" style="216" customWidth="1"/>
    <col min="12297" max="12297" width="11.42578125" style="216" customWidth="1"/>
    <col min="12298" max="12298" width="10.5703125" style="216" customWidth="1"/>
    <col min="12299" max="12299" width="15.140625" style="216" customWidth="1"/>
    <col min="12300" max="12300" width="14.140625" style="216" customWidth="1"/>
    <col min="12301" max="12301" width="12.85546875" style="216" customWidth="1"/>
    <col min="12302" max="12302" width="11.42578125" style="216" customWidth="1"/>
    <col min="12303" max="12533" width="11.42578125" style="216"/>
    <col min="12534" max="12534" width="4.5703125" style="216" customWidth="1"/>
    <col min="12535" max="12535" width="7.42578125" style="216" customWidth="1"/>
    <col min="12536" max="12536" width="7" style="216" customWidth="1"/>
    <col min="12537" max="12537" width="69.28515625" style="216" customWidth="1"/>
    <col min="12538" max="12538" width="14.28515625" style="216" customWidth="1"/>
    <col min="12539" max="12539" width="13.7109375" style="216" customWidth="1"/>
    <col min="12540" max="12540" width="11.42578125" style="216" customWidth="1"/>
    <col min="12541" max="12541" width="7.7109375" style="216" customWidth="1"/>
    <col min="12542" max="12542" width="8.42578125" style="216" customWidth="1"/>
    <col min="12543" max="12543" width="7.7109375" style="216" customWidth="1"/>
    <col min="12544" max="12544" width="8" style="216" customWidth="1"/>
    <col min="12545" max="12545" width="14.42578125" style="216" customWidth="1"/>
    <col min="12546" max="12546" width="12.7109375" style="216" customWidth="1"/>
    <col min="12547" max="12547" width="15.28515625" style="216" customWidth="1"/>
    <col min="12548" max="12548" width="13.42578125" style="216" customWidth="1"/>
    <col min="12549" max="12549" width="12.85546875" style="216" customWidth="1"/>
    <col min="12550" max="12551" width="14" style="216" customWidth="1"/>
    <col min="12552" max="12552" width="15" style="216" customWidth="1"/>
    <col min="12553" max="12553" width="11.42578125" style="216" customWidth="1"/>
    <col min="12554" max="12554" width="10.5703125" style="216" customWidth="1"/>
    <col min="12555" max="12555" width="15.140625" style="216" customWidth="1"/>
    <col min="12556" max="12556" width="14.140625" style="216" customWidth="1"/>
    <col min="12557" max="12557" width="12.85546875" style="216" customWidth="1"/>
    <col min="12558" max="12558" width="11.42578125" style="216" customWidth="1"/>
    <col min="12559" max="12789" width="11.42578125" style="216"/>
    <col min="12790" max="12790" width="4.5703125" style="216" customWidth="1"/>
    <col min="12791" max="12791" width="7.42578125" style="216" customWidth="1"/>
    <col min="12792" max="12792" width="7" style="216" customWidth="1"/>
    <col min="12793" max="12793" width="69.28515625" style="216" customWidth="1"/>
    <col min="12794" max="12794" width="14.28515625" style="216" customWidth="1"/>
    <col min="12795" max="12795" width="13.7109375" style="216" customWidth="1"/>
    <col min="12796" max="12796" width="11.42578125" style="216" customWidth="1"/>
    <col min="12797" max="12797" width="7.7109375" style="216" customWidth="1"/>
    <col min="12798" max="12798" width="8.42578125" style="216" customWidth="1"/>
    <col min="12799" max="12799" width="7.7109375" style="216" customWidth="1"/>
    <col min="12800" max="12800" width="8" style="216" customWidth="1"/>
    <col min="12801" max="12801" width="14.42578125" style="216" customWidth="1"/>
    <col min="12802" max="12802" width="12.7109375" style="216" customWidth="1"/>
    <col min="12803" max="12803" width="15.28515625" style="216" customWidth="1"/>
    <col min="12804" max="12804" width="13.42578125" style="216" customWidth="1"/>
    <col min="12805" max="12805" width="12.85546875" style="216" customWidth="1"/>
    <col min="12806" max="12807" width="14" style="216" customWidth="1"/>
    <col min="12808" max="12808" width="15" style="216" customWidth="1"/>
    <col min="12809" max="12809" width="11.42578125" style="216" customWidth="1"/>
    <col min="12810" max="12810" width="10.5703125" style="216" customWidth="1"/>
    <col min="12811" max="12811" width="15.140625" style="216" customWidth="1"/>
    <col min="12812" max="12812" width="14.140625" style="216" customWidth="1"/>
    <col min="12813" max="12813" width="12.85546875" style="216" customWidth="1"/>
    <col min="12814" max="12814" width="11.42578125" style="216" customWidth="1"/>
    <col min="12815" max="13045" width="11.42578125" style="216"/>
    <col min="13046" max="13046" width="4.5703125" style="216" customWidth="1"/>
    <col min="13047" max="13047" width="7.42578125" style="216" customWidth="1"/>
    <col min="13048" max="13048" width="7" style="216" customWidth="1"/>
    <col min="13049" max="13049" width="69.28515625" style="216" customWidth="1"/>
    <col min="13050" max="13050" width="14.28515625" style="216" customWidth="1"/>
    <col min="13051" max="13051" width="13.7109375" style="216" customWidth="1"/>
    <col min="13052" max="13052" width="11.42578125" style="216" customWidth="1"/>
    <col min="13053" max="13053" width="7.7109375" style="216" customWidth="1"/>
    <col min="13054" max="13054" width="8.42578125" style="216" customWidth="1"/>
    <col min="13055" max="13055" width="7.7109375" style="216" customWidth="1"/>
    <col min="13056" max="13056" width="8" style="216" customWidth="1"/>
    <col min="13057" max="13057" width="14.42578125" style="216" customWidth="1"/>
    <col min="13058" max="13058" width="12.7109375" style="216" customWidth="1"/>
    <col min="13059" max="13059" width="15.28515625" style="216" customWidth="1"/>
    <col min="13060" max="13060" width="13.42578125" style="216" customWidth="1"/>
    <col min="13061" max="13061" width="12.85546875" style="216" customWidth="1"/>
    <col min="13062" max="13063" width="14" style="216" customWidth="1"/>
    <col min="13064" max="13064" width="15" style="216" customWidth="1"/>
    <col min="13065" max="13065" width="11.42578125" style="216" customWidth="1"/>
    <col min="13066" max="13066" width="10.5703125" style="216" customWidth="1"/>
    <col min="13067" max="13067" width="15.140625" style="216" customWidth="1"/>
    <col min="13068" max="13068" width="14.140625" style="216" customWidth="1"/>
    <col min="13069" max="13069" width="12.85546875" style="216" customWidth="1"/>
    <col min="13070" max="13070" width="11.42578125" style="216" customWidth="1"/>
    <col min="13071" max="13301" width="11.42578125" style="216"/>
    <col min="13302" max="13302" width="4.5703125" style="216" customWidth="1"/>
    <col min="13303" max="13303" width="7.42578125" style="216" customWidth="1"/>
    <col min="13304" max="13304" width="7" style="216" customWidth="1"/>
    <col min="13305" max="13305" width="69.28515625" style="216" customWidth="1"/>
    <col min="13306" max="13306" width="14.28515625" style="216" customWidth="1"/>
    <col min="13307" max="13307" width="13.7109375" style="216" customWidth="1"/>
    <col min="13308" max="13308" width="11.42578125" style="216" customWidth="1"/>
    <col min="13309" max="13309" width="7.7109375" style="216" customWidth="1"/>
    <col min="13310" max="13310" width="8.42578125" style="216" customWidth="1"/>
    <col min="13311" max="13311" width="7.7109375" style="216" customWidth="1"/>
    <col min="13312" max="13312" width="8" style="216" customWidth="1"/>
    <col min="13313" max="13313" width="14.42578125" style="216" customWidth="1"/>
    <col min="13314" max="13314" width="12.7109375" style="216" customWidth="1"/>
    <col min="13315" max="13315" width="15.28515625" style="216" customWidth="1"/>
    <col min="13316" max="13316" width="13.42578125" style="216" customWidth="1"/>
    <col min="13317" max="13317" width="12.85546875" style="216" customWidth="1"/>
    <col min="13318" max="13319" width="14" style="216" customWidth="1"/>
    <col min="13320" max="13320" width="15" style="216" customWidth="1"/>
    <col min="13321" max="13321" width="11.42578125" style="216" customWidth="1"/>
    <col min="13322" max="13322" width="10.5703125" style="216" customWidth="1"/>
    <col min="13323" max="13323" width="15.140625" style="216" customWidth="1"/>
    <col min="13324" max="13324" width="14.140625" style="216" customWidth="1"/>
    <col min="13325" max="13325" width="12.85546875" style="216" customWidth="1"/>
    <col min="13326" max="13326" width="11.42578125" style="216" customWidth="1"/>
    <col min="13327" max="13557" width="11.42578125" style="216"/>
    <col min="13558" max="13558" width="4.5703125" style="216" customWidth="1"/>
    <col min="13559" max="13559" width="7.42578125" style="216" customWidth="1"/>
    <col min="13560" max="13560" width="7" style="216" customWidth="1"/>
    <col min="13561" max="13561" width="69.28515625" style="216" customWidth="1"/>
    <col min="13562" max="13562" width="14.28515625" style="216" customWidth="1"/>
    <col min="13563" max="13563" width="13.7109375" style="216" customWidth="1"/>
    <col min="13564" max="13564" width="11.42578125" style="216" customWidth="1"/>
    <col min="13565" max="13565" width="7.7109375" style="216" customWidth="1"/>
    <col min="13566" max="13566" width="8.42578125" style="216" customWidth="1"/>
    <col min="13567" max="13567" width="7.7109375" style="216" customWidth="1"/>
    <col min="13568" max="13568" width="8" style="216" customWidth="1"/>
    <col min="13569" max="13569" width="14.42578125" style="216" customWidth="1"/>
    <col min="13570" max="13570" width="12.7109375" style="216" customWidth="1"/>
    <col min="13571" max="13571" width="15.28515625" style="216" customWidth="1"/>
    <col min="13572" max="13572" width="13.42578125" style="216" customWidth="1"/>
    <col min="13573" max="13573" width="12.85546875" style="216" customWidth="1"/>
    <col min="13574" max="13575" width="14" style="216" customWidth="1"/>
    <col min="13576" max="13576" width="15" style="216" customWidth="1"/>
    <col min="13577" max="13577" width="11.42578125" style="216" customWidth="1"/>
    <col min="13578" max="13578" width="10.5703125" style="216" customWidth="1"/>
    <col min="13579" max="13579" width="15.140625" style="216" customWidth="1"/>
    <col min="13580" max="13580" width="14.140625" style="216" customWidth="1"/>
    <col min="13581" max="13581" width="12.85546875" style="216" customWidth="1"/>
    <col min="13582" max="13582" width="11.42578125" style="216" customWidth="1"/>
    <col min="13583" max="13813" width="11.42578125" style="216"/>
    <col min="13814" max="13814" width="4.5703125" style="216" customWidth="1"/>
    <col min="13815" max="13815" width="7.42578125" style="216" customWidth="1"/>
    <col min="13816" max="13816" width="7" style="216" customWidth="1"/>
    <col min="13817" max="13817" width="69.28515625" style="216" customWidth="1"/>
    <col min="13818" max="13818" width="14.28515625" style="216" customWidth="1"/>
    <col min="13819" max="13819" width="13.7109375" style="216" customWidth="1"/>
    <col min="13820" max="13820" width="11.42578125" style="216" customWidth="1"/>
    <col min="13821" max="13821" width="7.7109375" style="216" customWidth="1"/>
    <col min="13822" max="13822" width="8.42578125" style="216" customWidth="1"/>
    <col min="13823" max="13823" width="7.7109375" style="216" customWidth="1"/>
    <col min="13824" max="13824" width="8" style="216" customWidth="1"/>
    <col min="13825" max="13825" width="14.42578125" style="216" customWidth="1"/>
    <col min="13826" max="13826" width="12.7109375" style="216" customWidth="1"/>
    <col min="13827" max="13827" width="15.28515625" style="216" customWidth="1"/>
    <col min="13828" max="13828" width="13.42578125" style="216" customWidth="1"/>
    <col min="13829" max="13829" width="12.85546875" style="216" customWidth="1"/>
    <col min="13830" max="13831" width="14" style="216" customWidth="1"/>
    <col min="13832" max="13832" width="15" style="216" customWidth="1"/>
    <col min="13833" max="13833" width="11.42578125" style="216" customWidth="1"/>
    <col min="13834" max="13834" width="10.5703125" style="216" customWidth="1"/>
    <col min="13835" max="13835" width="15.140625" style="216" customWidth="1"/>
    <col min="13836" max="13836" width="14.140625" style="216" customWidth="1"/>
    <col min="13837" max="13837" width="12.85546875" style="216" customWidth="1"/>
    <col min="13838" max="13838" width="11.42578125" style="216" customWidth="1"/>
    <col min="13839" max="14069" width="11.42578125" style="216"/>
    <col min="14070" max="14070" width="4.5703125" style="216" customWidth="1"/>
    <col min="14071" max="14071" width="7.42578125" style="216" customWidth="1"/>
    <col min="14072" max="14072" width="7" style="216" customWidth="1"/>
    <col min="14073" max="14073" width="69.28515625" style="216" customWidth="1"/>
    <col min="14074" max="14074" width="14.28515625" style="216" customWidth="1"/>
    <col min="14075" max="14075" width="13.7109375" style="216" customWidth="1"/>
    <col min="14076" max="14076" width="11.42578125" style="216" customWidth="1"/>
    <col min="14077" max="14077" width="7.7109375" style="216" customWidth="1"/>
    <col min="14078" max="14078" width="8.42578125" style="216" customWidth="1"/>
    <col min="14079" max="14079" width="7.7109375" style="216" customWidth="1"/>
    <col min="14080" max="14080" width="8" style="216" customWidth="1"/>
    <col min="14081" max="14081" width="14.42578125" style="216" customWidth="1"/>
    <col min="14082" max="14082" width="12.7109375" style="216" customWidth="1"/>
    <col min="14083" max="14083" width="15.28515625" style="216" customWidth="1"/>
    <col min="14084" max="14084" width="13.42578125" style="216" customWidth="1"/>
    <col min="14085" max="14085" width="12.85546875" style="216" customWidth="1"/>
    <col min="14086" max="14087" width="14" style="216" customWidth="1"/>
    <col min="14088" max="14088" width="15" style="216" customWidth="1"/>
    <col min="14089" max="14089" width="11.42578125" style="216" customWidth="1"/>
    <col min="14090" max="14090" width="10.5703125" style="216" customWidth="1"/>
    <col min="14091" max="14091" width="15.140625" style="216" customWidth="1"/>
    <col min="14092" max="14092" width="14.140625" style="216" customWidth="1"/>
    <col min="14093" max="14093" width="12.85546875" style="216" customWidth="1"/>
    <col min="14094" max="14094" width="11.42578125" style="216" customWidth="1"/>
    <col min="14095" max="14325" width="11.42578125" style="216"/>
    <col min="14326" max="14326" width="4.5703125" style="216" customWidth="1"/>
    <col min="14327" max="14327" width="7.42578125" style="216" customWidth="1"/>
    <col min="14328" max="14328" width="7" style="216" customWidth="1"/>
    <col min="14329" max="14329" width="69.28515625" style="216" customWidth="1"/>
    <col min="14330" max="14330" width="14.28515625" style="216" customWidth="1"/>
    <col min="14331" max="14331" width="13.7109375" style="216" customWidth="1"/>
    <col min="14332" max="14332" width="11.42578125" style="216" customWidth="1"/>
    <col min="14333" max="14333" width="7.7109375" style="216" customWidth="1"/>
    <col min="14334" max="14334" width="8.42578125" style="216" customWidth="1"/>
    <col min="14335" max="14335" width="7.7109375" style="216" customWidth="1"/>
    <col min="14336" max="14336" width="8" style="216" customWidth="1"/>
    <col min="14337" max="14337" width="14.42578125" style="216" customWidth="1"/>
    <col min="14338" max="14338" width="12.7109375" style="216" customWidth="1"/>
    <col min="14339" max="14339" width="15.28515625" style="216" customWidth="1"/>
    <col min="14340" max="14340" width="13.42578125" style="216" customWidth="1"/>
    <col min="14341" max="14341" width="12.85546875" style="216" customWidth="1"/>
    <col min="14342" max="14343" width="14" style="216" customWidth="1"/>
    <col min="14344" max="14344" width="15" style="216" customWidth="1"/>
    <col min="14345" max="14345" width="11.42578125" style="216" customWidth="1"/>
    <col min="14346" max="14346" width="10.5703125" style="216" customWidth="1"/>
    <col min="14347" max="14347" width="15.140625" style="216" customWidth="1"/>
    <col min="14348" max="14348" width="14.140625" style="216" customWidth="1"/>
    <col min="14349" max="14349" width="12.85546875" style="216" customWidth="1"/>
    <col min="14350" max="14350" width="11.42578125" style="216" customWidth="1"/>
    <col min="14351" max="14581" width="11.42578125" style="216"/>
    <col min="14582" max="14582" width="4.5703125" style="216" customWidth="1"/>
    <col min="14583" max="14583" width="7.42578125" style="216" customWidth="1"/>
    <col min="14584" max="14584" width="7" style="216" customWidth="1"/>
    <col min="14585" max="14585" width="69.28515625" style="216" customWidth="1"/>
    <col min="14586" max="14586" width="14.28515625" style="216" customWidth="1"/>
    <col min="14587" max="14587" width="13.7109375" style="216" customWidth="1"/>
    <col min="14588" max="14588" width="11.42578125" style="216" customWidth="1"/>
    <col min="14589" max="14589" width="7.7109375" style="216" customWidth="1"/>
    <col min="14590" max="14590" width="8.42578125" style="216" customWidth="1"/>
    <col min="14591" max="14591" width="7.7109375" style="216" customWidth="1"/>
    <col min="14592" max="14592" width="8" style="216" customWidth="1"/>
    <col min="14593" max="14593" width="14.42578125" style="216" customWidth="1"/>
    <col min="14594" max="14594" width="12.7109375" style="216" customWidth="1"/>
    <col min="14595" max="14595" width="15.28515625" style="216" customWidth="1"/>
    <col min="14596" max="14596" width="13.42578125" style="216" customWidth="1"/>
    <col min="14597" max="14597" width="12.85546875" style="216" customWidth="1"/>
    <col min="14598" max="14599" width="14" style="216" customWidth="1"/>
    <col min="14600" max="14600" width="15" style="216" customWidth="1"/>
    <col min="14601" max="14601" width="11.42578125" style="216" customWidth="1"/>
    <col min="14602" max="14602" width="10.5703125" style="216" customWidth="1"/>
    <col min="14603" max="14603" width="15.140625" style="216" customWidth="1"/>
    <col min="14604" max="14604" width="14.140625" style="216" customWidth="1"/>
    <col min="14605" max="14605" width="12.85546875" style="216" customWidth="1"/>
    <col min="14606" max="14606" width="11.42578125" style="216" customWidth="1"/>
    <col min="14607" max="14837" width="11.42578125" style="216"/>
    <col min="14838" max="14838" width="4.5703125" style="216" customWidth="1"/>
    <col min="14839" max="14839" width="7.42578125" style="216" customWidth="1"/>
    <col min="14840" max="14840" width="7" style="216" customWidth="1"/>
    <col min="14841" max="14841" width="69.28515625" style="216" customWidth="1"/>
    <col min="14842" max="14842" width="14.28515625" style="216" customWidth="1"/>
    <col min="14843" max="14843" width="13.7109375" style="216" customWidth="1"/>
    <col min="14844" max="14844" width="11.42578125" style="216" customWidth="1"/>
    <col min="14845" max="14845" width="7.7109375" style="216" customWidth="1"/>
    <col min="14846" max="14846" width="8.42578125" style="216" customWidth="1"/>
    <col min="14847" max="14847" width="7.7109375" style="216" customWidth="1"/>
    <col min="14848" max="14848" width="8" style="216" customWidth="1"/>
    <col min="14849" max="14849" width="14.42578125" style="216" customWidth="1"/>
    <col min="14850" max="14850" width="12.7109375" style="216" customWidth="1"/>
    <col min="14851" max="14851" width="15.28515625" style="216" customWidth="1"/>
    <col min="14852" max="14852" width="13.42578125" style="216" customWidth="1"/>
    <col min="14853" max="14853" width="12.85546875" style="216" customWidth="1"/>
    <col min="14854" max="14855" width="14" style="216" customWidth="1"/>
    <col min="14856" max="14856" width="15" style="216" customWidth="1"/>
    <col min="14857" max="14857" width="11.42578125" style="216" customWidth="1"/>
    <col min="14858" max="14858" width="10.5703125" style="216" customWidth="1"/>
    <col min="14859" max="14859" width="15.140625" style="216" customWidth="1"/>
    <col min="14860" max="14860" width="14.140625" style="216" customWidth="1"/>
    <col min="14861" max="14861" width="12.85546875" style="216" customWidth="1"/>
    <col min="14862" max="14862" width="11.42578125" style="216" customWidth="1"/>
    <col min="14863" max="15093" width="11.42578125" style="216"/>
    <col min="15094" max="15094" width="4.5703125" style="216" customWidth="1"/>
    <col min="15095" max="15095" width="7.42578125" style="216" customWidth="1"/>
    <col min="15096" max="15096" width="7" style="216" customWidth="1"/>
    <col min="15097" max="15097" width="69.28515625" style="216" customWidth="1"/>
    <col min="15098" max="15098" width="14.28515625" style="216" customWidth="1"/>
    <col min="15099" max="15099" width="13.7109375" style="216" customWidth="1"/>
    <col min="15100" max="15100" width="11.42578125" style="216" customWidth="1"/>
    <col min="15101" max="15101" width="7.7109375" style="216" customWidth="1"/>
    <col min="15102" max="15102" width="8.42578125" style="216" customWidth="1"/>
    <col min="15103" max="15103" width="7.7109375" style="216" customWidth="1"/>
    <col min="15104" max="15104" width="8" style="216" customWidth="1"/>
    <col min="15105" max="15105" width="14.42578125" style="216" customWidth="1"/>
    <col min="15106" max="15106" width="12.7109375" style="216" customWidth="1"/>
    <col min="15107" max="15107" width="15.28515625" style="216" customWidth="1"/>
    <col min="15108" max="15108" width="13.42578125" style="216" customWidth="1"/>
    <col min="15109" max="15109" width="12.85546875" style="216" customWidth="1"/>
    <col min="15110" max="15111" width="14" style="216" customWidth="1"/>
    <col min="15112" max="15112" width="15" style="216" customWidth="1"/>
    <col min="15113" max="15113" width="11.42578125" style="216" customWidth="1"/>
    <col min="15114" max="15114" width="10.5703125" style="216" customWidth="1"/>
    <col min="15115" max="15115" width="15.140625" style="216" customWidth="1"/>
    <col min="15116" max="15116" width="14.140625" style="216" customWidth="1"/>
    <col min="15117" max="15117" width="12.85546875" style="216" customWidth="1"/>
    <col min="15118" max="15118" width="11.42578125" style="216" customWidth="1"/>
    <col min="15119" max="15349" width="11.42578125" style="216"/>
    <col min="15350" max="15350" width="4.5703125" style="216" customWidth="1"/>
    <col min="15351" max="15351" width="7.42578125" style="216" customWidth="1"/>
    <col min="15352" max="15352" width="7" style="216" customWidth="1"/>
    <col min="15353" max="15353" width="69.28515625" style="216" customWidth="1"/>
    <col min="15354" max="15354" width="14.28515625" style="216" customWidth="1"/>
    <col min="15355" max="15355" width="13.7109375" style="216" customWidth="1"/>
    <col min="15356" max="15356" width="11.42578125" style="216" customWidth="1"/>
    <col min="15357" max="15357" width="7.7109375" style="216" customWidth="1"/>
    <col min="15358" max="15358" width="8.42578125" style="216" customWidth="1"/>
    <col min="15359" max="15359" width="7.7109375" style="216" customWidth="1"/>
    <col min="15360" max="15360" width="8" style="216" customWidth="1"/>
    <col min="15361" max="15361" width="14.42578125" style="216" customWidth="1"/>
    <col min="15362" max="15362" width="12.7109375" style="216" customWidth="1"/>
    <col min="15363" max="15363" width="15.28515625" style="216" customWidth="1"/>
    <col min="15364" max="15364" width="13.42578125" style="216" customWidth="1"/>
    <col min="15365" max="15365" width="12.85546875" style="216" customWidth="1"/>
    <col min="15366" max="15367" width="14" style="216" customWidth="1"/>
    <col min="15368" max="15368" width="15" style="216" customWidth="1"/>
    <col min="15369" max="15369" width="11.42578125" style="216" customWidth="1"/>
    <col min="15370" max="15370" width="10.5703125" style="216" customWidth="1"/>
    <col min="15371" max="15371" width="15.140625" style="216" customWidth="1"/>
    <col min="15372" max="15372" width="14.140625" style="216" customWidth="1"/>
    <col min="15373" max="15373" width="12.85546875" style="216" customWidth="1"/>
    <col min="15374" max="15374" width="11.42578125" style="216" customWidth="1"/>
    <col min="15375" max="15605" width="11.42578125" style="216"/>
    <col min="15606" max="15606" width="4.5703125" style="216" customWidth="1"/>
    <col min="15607" max="15607" width="7.42578125" style="216" customWidth="1"/>
    <col min="15608" max="15608" width="7" style="216" customWidth="1"/>
    <col min="15609" max="15609" width="69.28515625" style="216" customWidth="1"/>
    <col min="15610" max="15610" width="14.28515625" style="216" customWidth="1"/>
    <col min="15611" max="15611" width="13.7109375" style="216" customWidth="1"/>
    <col min="15612" max="15612" width="11.42578125" style="216" customWidth="1"/>
    <col min="15613" max="15613" width="7.7109375" style="216" customWidth="1"/>
    <col min="15614" max="15614" width="8.42578125" style="216" customWidth="1"/>
    <col min="15615" max="15615" width="7.7109375" style="216" customWidth="1"/>
    <col min="15616" max="15616" width="8" style="216" customWidth="1"/>
    <col min="15617" max="15617" width="14.42578125" style="216" customWidth="1"/>
    <col min="15618" max="15618" width="12.7109375" style="216" customWidth="1"/>
    <col min="15619" max="15619" width="15.28515625" style="216" customWidth="1"/>
    <col min="15620" max="15620" width="13.42578125" style="216" customWidth="1"/>
    <col min="15621" max="15621" width="12.85546875" style="216" customWidth="1"/>
    <col min="15622" max="15623" width="14" style="216" customWidth="1"/>
    <col min="15624" max="15624" width="15" style="216" customWidth="1"/>
    <col min="15625" max="15625" width="11.42578125" style="216" customWidth="1"/>
    <col min="15626" max="15626" width="10.5703125" style="216" customWidth="1"/>
    <col min="15627" max="15627" width="15.140625" style="216" customWidth="1"/>
    <col min="15628" max="15628" width="14.140625" style="216" customWidth="1"/>
    <col min="15629" max="15629" width="12.85546875" style="216" customWidth="1"/>
    <col min="15630" max="15630" width="11.42578125" style="216" customWidth="1"/>
    <col min="15631" max="15861" width="11.42578125" style="216"/>
    <col min="15862" max="15862" width="4.5703125" style="216" customWidth="1"/>
    <col min="15863" max="15863" width="7.42578125" style="216" customWidth="1"/>
    <col min="15864" max="15864" width="7" style="216" customWidth="1"/>
    <col min="15865" max="15865" width="69.28515625" style="216" customWidth="1"/>
    <col min="15866" max="15866" width="14.28515625" style="216" customWidth="1"/>
    <col min="15867" max="15867" width="13.7109375" style="216" customWidth="1"/>
    <col min="15868" max="15868" width="11.42578125" style="216" customWidth="1"/>
    <col min="15869" max="15869" width="7.7109375" style="216" customWidth="1"/>
    <col min="15870" max="15870" width="8.42578125" style="216" customWidth="1"/>
    <col min="15871" max="15871" width="7.7109375" style="216" customWidth="1"/>
    <col min="15872" max="15872" width="8" style="216" customWidth="1"/>
    <col min="15873" max="15873" width="14.42578125" style="216" customWidth="1"/>
    <col min="15874" max="15874" width="12.7109375" style="216" customWidth="1"/>
    <col min="15875" max="15875" width="15.28515625" style="216" customWidth="1"/>
    <col min="15876" max="15876" width="13.42578125" style="216" customWidth="1"/>
    <col min="15877" max="15877" width="12.85546875" style="216" customWidth="1"/>
    <col min="15878" max="15879" width="14" style="216" customWidth="1"/>
    <col min="15880" max="15880" width="15" style="216" customWidth="1"/>
    <col min="15881" max="15881" width="11.42578125" style="216" customWidth="1"/>
    <col min="15882" max="15882" width="10.5703125" style="216" customWidth="1"/>
    <col min="15883" max="15883" width="15.140625" style="216" customWidth="1"/>
    <col min="15884" max="15884" width="14.140625" style="216" customWidth="1"/>
    <col min="15885" max="15885" width="12.85546875" style="216" customWidth="1"/>
    <col min="15886" max="15886" width="11.42578125" style="216" customWidth="1"/>
    <col min="15887" max="16117" width="11.42578125" style="216"/>
    <col min="16118" max="16118" width="4.5703125" style="216" customWidth="1"/>
    <col min="16119" max="16119" width="7.42578125" style="216" customWidth="1"/>
    <col min="16120" max="16120" width="7" style="216" customWidth="1"/>
    <col min="16121" max="16121" width="69.28515625" style="216" customWidth="1"/>
    <col min="16122" max="16122" width="14.28515625" style="216" customWidth="1"/>
    <col min="16123" max="16123" width="13.7109375" style="216" customWidth="1"/>
    <col min="16124" max="16124" width="11.42578125" style="216" customWidth="1"/>
    <col min="16125" max="16125" width="7.7109375" style="216" customWidth="1"/>
    <col min="16126" max="16126" width="8.42578125" style="216" customWidth="1"/>
    <col min="16127" max="16127" width="7.7109375" style="216" customWidth="1"/>
    <col min="16128" max="16128" width="8" style="216" customWidth="1"/>
    <col min="16129" max="16129" width="14.42578125" style="216" customWidth="1"/>
    <col min="16130" max="16130" width="12.7109375" style="216" customWidth="1"/>
    <col min="16131" max="16131" width="15.28515625" style="216" customWidth="1"/>
    <col min="16132" max="16132" width="13.42578125" style="216" customWidth="1"/>
    <col min="16133" max="16133" width="12.85546875" style="216" customWidth="1"/>
    <col min="16134" max="16135" width="14" style="216" customWidth="1"/>
    <col min="16136" max="16136" width="15" style="216" customWidth="1"/>
    <col min="16137" max="16137" width="11.42578125" style="216" customWidth="1"/>
    <col min="16138" max="16138" width="10.5703125" style="216" customWidth="1"/>
    <col min="16139" max="16139" width="15.140625" style="216" customWidth="1"/>
    <col min="16140" max="16140" width="14.140625" style="216" customWidth="1"/>
    <col min="16141" max="16141" width="12.85546875" style="216" customWidth="1"/>
    <col min="16142" max="16142" width="11.42578125" style="216" customWidth="1"/>
    <col min="16143" max="16384" width="11.42578125" style="216"/>
  </cols>
  <sheetData>
    <row r="1" spans="1:16" ht="18" x14ac:dyDescent="0.2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281"/>
    </row>
    <row r="2" spans="1:16" ht="15.75" thickBot="1" x14ac:dyDescent="0.3">
      <c r="A2" s="350" t="s">
        <v>153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281"/>
    </row>
    <row r="3" spans="1:16" ht="24" customHeight="1" thickTop="1" thickBot="1" x14ac:dyDescent="0.25">
      <c r="A3" s="351" t="s">
        <v>197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3"/>
      <c r="O3" s="281"/>
    </row>
    <row r="4" spans="1:16" ht="16.5" thickTop="1" thickBot="1" x14ac:dyDescent="0.3">
      <c r="A4" s="217"/>
      <c r="B4" s="218" t="s">
        <v>154</v>
      </c>
      <c r="C4" s="219"/>
      <c r="D4" s="220" t="s">
        <v>155</v>
      </c>
      <c r="E4" s="221" t="s">
        <v>7</v>
      </c>
      <c r="F4" s="245" t="s">
        <v>157</v>
      </c>
      <c r="G4" s="223"/>
      <c r="H4" s="223"/>
      <c r="I4" s="223"/>
      <c r="J4" s="224" t="s">
        <v>7</v>
      </c>
      <c r="K4" s="220" t="s">
        <v>158</v>
      </c>
      <c r="L4" s="220"/>
      <c r="M4" s="222" t="s">
        <v>156</v>
      </c>
      <c r="N4" s="225" t="s">
        <v>37</v>
      </c>
      <c r="O4" s="261"/>
    </row>
    <row r="5" spans="1:16" ht="29.25" customHeight="1" thickTop="1" thickBot="1" x14ac:dyDescent="0.3">
      <c r="A5" s="226" t="s">
        <v>2</v>
      </c>
      <c r="B5" s="227" t="s">
        <v>159</v>
      </c>
      <c r="C5" s="228" t="s">
        <v>67</v>
      </c>
      <c r="D5" s="229" t="s">
        <v>160</v>
      </c>
      <c r="E5" s="230" t="s">
        <v>161</v>
      </c>
      <c r="F5" s="232" t="s">
        <v>162</v>
      </c>
      <c r="G5" s="233" t="s">
        <v>163</v>
      </c>
      <c r="H5" s="233" t="s">
        <v>164</v>
      </c>
      <c r="I5" s="233" t="s">
        <v>165</v>
      </c>
      <c r="J5" s="234" t="s">
        <v>17</v>
      </c>
      <c r="K5" s="229" t="s">
        <v>166</v>
      </c>
      <c r="L5" s="235" t="s">
        <v>167</v>
      </c>
      <c r="M5" s="231" t="s">
        <v>36</v>
      </c>
      <c r="N5" s="236"/>
      <c r="O5" s="261"/>
    </row>
    <row r="6" spans="1:16" ht="36.75" customHeight="1" thickTop="1" x14ac:dyDescent="0.2">
      <c r="A6" s="250">
        <v>1</v>
      </c>
      <c r="B6" s="251">
        <v>696</v>
      </c>
      <c r="C6" s="252" t="s">
        <v>168</v>
      </c>
      <c r="D6" s="253" t="s">
        <v>169</v>
      </c>
      <c r="E6" s="254">
        <v>17192.990000000002</v>
      </c>
      <c r="F6" s="254">
        <v>17192.990000000002</v>
      </c>
      <c r="G6" s="255"/>
      <c r="H6" s="255"/>
      <c r="I6" s="255"/>
      <c r="J6" s="256">
        <v>17192.990000000002</v>
      </c>
      <c r="K6" s="257"/>
      <c r="L6" s="257"/>
      <c r="M6" s="238">
        <v>3202.04</v>
      </c>
      <c r="N6" s="285">
        <f t="shared" ref="N6:N21" si="0">F6-M6</f>
        <v>13990.95</v>
      </c>
      <c r="O6" s="258"/>
      <c r="P6" s="237"/>
    </row>
    <row r="7" spans="1:16" ht="36.75" customHeight="1" x14ac:dyDescent="0.2">
      <c r="A7" s="250">
        <v>2</v>
      </c>
      <c r="B7" s="251">
        <v>697</v>
      </c>
      <c r="C7" s="259" t="s">
        <v>170</v>
      </c>
      <c r="D7" s="253" t="s">
        <v>171</v>
      </c>
      <c r="E7" s="254">
        <v>4321.1499999999996</v>
      </c>
      <c r="F7" s="255">
        <v>4321.1499999999996</v>
      </c>
      <c r="G7" s="255"/>
      <c r="H7" s="255"/>
      <c r="I7" s="255"/>
      <c r="J7" s="256">
        <v>4321.1499999999996</v>
      </c>
      <c r="K7" s="257"/>
      <c r="L7" s="257"/>
      <c r="M7" s="238">
        <v>4290.54</v>
      </c>
      <c r="N7" s="285">
        <f t="shared" si="0"/>
        <v>30.609999999999673</v>
      </c>
      <c r="O7" s="258"/>
      <c r="P7" s="237"/>
    </row>
    <row r="8" spans="1:16" ht="36.75" customHeight="1" x14ac:dyDescent="0.2">
      <c r="A8" s="250">
        <v>3</v>
      </c>
      <c r="B8" s="251">
        <v>698</v>
      </c>
      <c r="C8" s="260" t="s">
        <v>172</v>
      </c>
      <c r="D8" s="253" t="s">
        <v>173</v>
      </c>
      <c r="E8" s="254">
        <v>9252</v>
      </c>
      <c r="F8" s="255">
        <v>9252</v>
      </c>
      <c r="G8" s="261"/>
      <c r="H8" s="255"/>
      <c r="I8" s="255"/>
      <c r="J8" s="254">
        <v>9252</v>
      </c>
      <c r="K8" s="257"/>
      <c r="L8" s="257"/>
      <c r="M8" s="238">
        <v>9175.08</v>
      </c>
      <c r="N8" s="285">
        <f t="shared" si="0"/>
        <v>76.920000000000073</v>
      </c>
      <c r="O8" s="258"/>
      <c r="P8" s="237"/>
    </row>
    <row r="9" spans="1:16" ht="36.75" customHeight="1" x14ac:dyDescent="0.2">
      <c r="A9" s="250">
        <v>4</v>
      </c>
      <c r="B9" s="251">
        <v>699</v>
      </c>
      <c r="C9" s="252" t="s">
        <v>174</v>
      </c>
      <c r="D9" s="253" t="s">
        <v>175</v>
      </c>
      <c r="E9" s="254">
        <v>74417.11</v>
      </c>
      <c r="F9" s="255">
        <v>74417.11</v>
      </c>
      <c r="G9" s="255"/>
      <c r="H9" s="255"/>
      <c r="I9" s="255"/>
      <c r="J9" s="254">
        <v>74417.11</v>
      </c>
      <c r="K9" s="257"/>
      <c r="L9" s="257"/>
      <c r="M9" s="238">
        <v>51546.86</v>
      </c>
      <c r="N9" s="285">
        <f t="shared" si="0"/>
        <v>22870.25</v>
      </c>
      <c r="O9" s="258"/>
      <c r="P9" s="237"/>
    </row>
    <row r="10" spans="1:16" ht="36.75" customHeight="1" x14ac:dyDescent="0.2">
      <c r="A10" s="250">
        <v>5</v>
      </c>
      <c r="B10" s="251">
        <v>700</v>
      </c>
      <c r="C10" s="262" t="s">
        <v>176</v>
      </c>
      <c r="D10" s="253" t="s">
        <v>177</v>
      </c>
      <c r="E10" s="254">
        <v>94410</v>
      </c>
      <c r="F10" s="255">
        <v>94410</v>
      </c>
      <c r="G10" s="255"/>
      <c r="H10" s="255"/>
      <c r="I10" s="255"/>
      <c r="J10" s="254">
        <v>94410</v>
      </c>
      <c r="K10" s="257"/>
      <c r="L10" s="257"/>
      <c r="M10" s="238">
        <v>76087.8</v>
      </c>
      <c r="N10" s="285">
        <f t="shared" si="0"/>
        <v>18322.199999999997</v>
      </c>
      <c r="O10" s="258"/>
      <c r="P10" s="237"/>
    </row>
    <row r="11" spans="1:16" ht="36.75" customHeight="1" x14ac:dyDescent="0.2">
      <c r="A11" s="250">
        <v>6</v>
      </c>
      <c r="B11" s="251">
        <v>701</v>
      </c>
      <c r="C11" s="252" t="s">
        <v>178</v>
      </c>
      <c r="D11" s="253" t="s">
        <v>179</v>
      </c>
      <c r="E11" s="254">
        <v>21220.09</v>
      </c>
      <c r="F11" s="254">
        <v>21220.09</v>
      </c>
      <c r="G11" s="255"/>
      <c r="H11" s="255"/>
      <c r="I11" s="255"/>
      <c r="J11" s="254">
        <v>21220.09</v>
      </c>
      <c r="K11" s="257"/>
      <c r="L11" s="257"/>
      <c r="M11" s="238">
        <v>21136.9</v>
      </c>
      <c r="N11" s="285">
        <f t="shared" si="0"/>
        <v>83.18999999999869</v>
      </c>
      <c r="O11" s="258"/>
      <c r="P11" s="237"/>
    </row>
    <row r="12" spans="1:16" ht="36.75" customHeight="1" x14ac:dyDescent="0.2">
      <c r="A12" s="250">
        <v>7</v>
      </c>
      <c r="B12" s="251">
        <v>702</v>
      </c>
      <c r="C12" s="263" t="s">
        <v>180</v>
      </c>
      <c r="D12" s="253" t="s">
        <v>181</v>
      </c>
      <c r="E12" s="254">
        <v>10000</v>
      </c>
      <c r="F12" s="254">
        <v>10000</v>
      </c>
      <c r="G12" s="255"/>
      <c r="H12" s="255"/>
      <c r="I12" s="255"/>
      <c r="J12" s="254">
        <v>10000</v>
      </c>
      <c r="K12" s="257"/>
      <c r="L12" s="257"/>
      <c r="M12" s="238">
        <v>7444.91</v>
      </c>
      <c r="N12" s="285">
        <f t="shared" si="0"/>
        <v>2555.09</v>
      </c>
      <c r="O12" s="258"/>
      <c r="P12" s="237"/>
    </row>
    <row r="13" spans="1:16" ht="36.75" customHeight="1" x14ac:dyDescent="0.2">
      <c r="A13" s="250">
        <v>8</v>
      </c>
      <c r="B13" s="251">
        <v>703</v>
      </c>
      <c r="C13" s="264" t="s">
        <v>182</v>
      </c>
      <c r="D13" s="253" t="s">
        <v>183</v>
      </c>
      <c r="E13" s="254">
        <v>55138.22</v>
      </c>
      <c r="F13" s="254">
        <v>55138.22</v>
      </c>
      <c r="G13" s="255"/>
      <c r="H13" s="255"/>
      <c r="I13" s="255"/>
      <c r="J13" s="254">
        <v>55138.22</v>
      </c>
      <c r="K13" s="257"/>
      <c r="L13" s="257"/>
      <c r="M13" s="238">
        <v>51091.58</v>
      </c>
      <c r="N13" s="285">
        <f t="shared" si="0"/>
        <v>4046.6399999999994</v>
      </c>
      <c r="O13" s="258"/>
      <c r="P13" s="237"/>
    </row>
    <row r="14" spans="1:16" ht="36.75" customHeight="1" x14ac:dyDescent="0.2">
      <c r="A14" s="250">
        <v>9</v>
      </c>
      <c r="B14" s="251">
        <v>704</v>
      </c>
      <c r="C14" s="265" t="s">
        <v>184</v>
      </c>
      <c r="D14" s="253" t="s">
        <v>185</v>
      </c>
      <c r="E14" s="254">
        <v>17500</v>
      </c>
      <c r="F14" s="254">
        <v>14000</v>
      </c>
      <c r="G14" s="255"/>
      <c r="H14" s="255">
        <v>3500</v>
      </c>
      <c r="I14" s="255"/>
      <c r="J14" s="254">
        <v>17500</v>
      </c>
      <c r="K14" s="257"/>
      <c r="L14" s="257"/>
      <c r="M14" s="238">
        <v>12285.48</v>
      </c>
      <c r="N14" s="285">
        <f t="shared" si="0"/>
        <v>1714.5200000000004</v>
      </c>
      <c r="O14" s="258"/>
      <c r="P14" s="237"/>
    </row>
    <row r="15" spans="1:16" ht="36.75" customHeight="1" x14ac:dyDescent="0.2">
      <c r="A15" s="250">
        <v>10</v>
      </c>
      <c r="B15" s="266">
        <v>705</v>
      </c>
      <c r="C15" s="267" t="s">
        <v>186</v>
      </c>
      <c r="D15" s="268" t="s">
        <v>187</v>
      </c>
      <c r="E15" s="269">
        <v>29510</v>
      </c>
      <c r="F15" s="269">
        <v>29510</v>
      </c>
      <c r="G15" s="270"/>
      <c r="H15" s="270"/>
      <c r="I15" s="270"/>
      <c r="J15" s="269">
        <v>29510</v>
      </c>
      <c r="K15" s="257"/>
      <c r="L15" s="257"/>
      <c r="M15" s="238">
        <v>24310.99</v>
      </c>
      <c r="N15" s="285">
        <f t="shared" si="0"/>
        <v>5199.0099999999984</v>
      </c>
      <c r="O15" s="258"/>
      <c r="P15" s="237"/>
    </row>
    <row r="16" spans="1:16" ht="36.75" customHeight="1" x14ac:dyDescent="0.2">
      <c r="A16" s="250">
        <v>11</v>
      </c>
      <c r="B16" s="251">
        <v>706</v>
      </c>
      <c r="C16" s="265" t="s">
        <v>188</v>
      </c>
      <c r="D16" s="253" t="s">
        <v>189</v>
      </c>
      <c r="E16" s="254">
        <v>12849</v>
      </c>
      <c r="F16" s="254">
        <v>12849</v>
      </c>
      <c r="G16" s="255"/>
      <c r="H16" s="255"/>
      <c r="I16" s="255"/>
      <c r="J16" s="254">
        <v>12849</v>
      </c>
      <c r="K16" s="257"/>
      <c r="L16" s="257"/>
      <c r="M16" s="238">
        <v>11727.29</v>
      </c>
      <c r="N16" s="285">
        <f t="shared" si="0"/>
        <v>1121.7099999999991</v>
      </c>
      <c r="O16" s="258"/>
      <c r="P16" s="237"/>
    </row>
    <row r="17" spans="1:16" ht="36.75" customHeight="1" x14ac:dyDescent="0.2">
      <c r="A17" s="250">
        <v>12</v>
      </c>
      <c r="B17" s="251">
        <v>707</v>
      </c>
      <c r="C17" s="265" t="s">
        <v>190</v>
      </c>
      <c r="D17" s="253" t="s">
        <v>191</v>
      </c>
      <c r="E17" s="254">
        <v>118536</v>
      </c>
      <c r="F17" s="254">
        <v>118536</v>
      </c>
      <c r="G17" s="255"/>
      <c r="H17" s="255"/>
      <c r="I17" s="255"/>
      <c r="J17" s="254">
        <v>118536</v>
      </c>
      <c r="K17" s="257"/>
      <c r="L17" s="257"/>
      <c r="M17" s="238">
        <v>34106.54</v>
      </c>
      <c r="N17" s="285">
        <f t="shared" si="0"/>
        <v>84429.459999999992</v>
      </c>
      <c r="O17" s="258"/>
      <c r="P17" s="237"/>
    </row>
    <row r="18" spans="1:16" ht="36.75" customHeight="1" x14ac:dyDescent="0.2">
      <c r="A18" s="250">
        <v>13</v>
      </c>
      <c r="B18" s="251">
        <v>708</v>
      </c>
      <c r="C18" s="265" t="s">
        <v>192</v>
      </c>
      <c r="D18" s="253" t="s">
        <v>193</v>
      </c>
      <c r="E18" s="254">
        <v>52384.27</v>
      </c>
      <c r="F18" s="254">
        <v>44716.77</v>
      </c>
      <c r="G18" s="255">
        <v>7667.5</v>
      </c>
      <c r="H18" s="255"/>
      <c r="I18" s="255"/>
      <c r="J18" s="254">
        <v>52384.27</v>
      </c>
      <c r="K18" s="257"/>
      <c r="L18" s="257"/>
      <c r="M18" s="238">
        <v>44014.28</v>
      </c>
      <c r="N18" s="285">
        <f t="shared" si="0"/>
        <v>702.48999999999796</v>
      </c>
      <c r="O18" s="258"/>
      <c r="P18" s="237"/>
    </row>
    <row r="19" spans="1:16" ht="36.75" customHeight="1" x14ac:dyDescent="0.2">
      <c r="A19" s="250">
        <v>14</v>
      </c>
      <c r="B19" s="251">
        <v>709</v>
      </c>
      <c r="C19" s="265" t="s">
        <v>194</v>
      </c>
      <c r="D19" s="253" t="s">
        <v>191</v>
      </c>
      <c r="E19" s="254">
        <v>3199.8</v>
      </c>
      <c r="F19" s="254">
        <v>1599.8</v>
      </c>
      <c r="G19" s="255">
        <v>1600</v>
      </c>
      <c r="H19" s="255"/>
      <c r="I19" s="255"/>
      <c r="J19" s="254">
        <v>3199.8</v>
      </c>
      <c r="K19" s="257"/>
      <c r="L19" s="257"/>
      <c r="M19" s="238">
        <v>1375.54</v>
      </c>
      <c r="N19" s="285">
        <f t="shared" si="0"/>
        <v>224.26</v>
      </c>
      <c r="O19" s="258"/>
      <c r="P19" s="237"/>
    </row>
    <row r="20" spans="1:16" ht="36.75" customHeight="1" x14ac:dyDescent="0.2">
      <c r="A20" s="250">
        <v>15</v>
      </c>
      <c r="B20" s="251">
        <v>710</v>
      </c>
      <c r="C20" s="265" t="s">
        <v>195</v>
      </c>
      <c r="D20" s="253" t="s">
        <v>191</v>
      </c>
      <c r="E20" s="254">
        <v>5649.94</v>
      </c>
      <c r="F20" s="254">
        <v>5649.94</v>
      </c>
      <c r="G20" s="255"/>
      <c r="H20" s="255"/>
      <c r="I20" s="255"/>
      <c r="J20" s="254">
        <v>5649.94</v>
      </c>
      <c r="K20" s="257"/>
      <c r="L20" s="257"/>
      <c r="M20" s="238">
        <v>5580.78</v>
      </c>
      <c r="N20" s="285">
        <f t="shared" si="0"/>
        <v>69.159999999999854</v>
      </c>
      <c r="O20" s="258"/>
      <c r="P20" s="237"/>
    </row>
    <row r="21" spans="1:16" ht="36.75" customHeight="1" thickBot="1" x14ac:dyDescent="0.25">
      <c r="A21" s="250">
        <v>16</v>
      </c>
      <c r="B21" s="266">
        <v>711</v>
      </c>
      <c r="C21" s="271" t="s">
        <v>196</v>
      </c>
      <c r="D21" s="268" t="s">
        <v>191</v>
      </c>
      <c r="E21" s="269">
        <v>25000</v>
      </c>
      <c r="F21" s="269">
        <v>25000</v>
      </c>
      <c r="G21" s="270"/>
      <c r="H21" s="270"/>
      <c r="I21" s="270"/>
      <c r="J21" s="269">
        <v>25000</v>
      </c>
      <c r="K21" s="272"/>
      <c r="L21" s="272"/>
      <c r="M21" s="273">
        <v>2.54</v>
      </c>
      <c r="N21" s="286">
        <f t="shared" si="0"/>
        <v>24997.46</v>
      </c>
      <c r="O21" s="258"/>
      <c r="P21" s="237"/>
    </row>
    <row r="22" spans="1:16" s="239" customFormat="1" ht="33.950000000000003" customHeight="1" thickTop="1" thickBot="1" x14ac:dyDescent="0.3">
      <c r="A22" s="274"/>
      <c r="B22" s="274"/>
      <c r="C22" s="275" t="s">
        <v>94</v>
      </c>
      <c r="D22" s="276"/>
      <c r="E22" s="277">
        <f>SUM(E6:E21)</f>
        <v>550580.56999999995</v>
      </c>
      <c r="F22" s="278">
        <f>SUM(F6:F21)</f>
        <v>537813.07000000007</v>
      </c>
      <c r="G22" s="278">
        <f>SUM(G6:G21)</f>
        <v>9267.5</v>
      </c>
      <c r="H22" s="278">
        <f>SUM(H6:H21)</f>
        <v>3500</v>
      </c>
      <c r="I22" s="278">
        <f>SUM(I6:I10)</f>
        <v>0</v>
      </c>
      <c r="J22" s="278">
        <f>SUM(J6:J21)</f>
        <v>550580.56999999995</v>
      </c>
      <c r="K22" s="278"/>
      <c r="L22" s="278"/>
      <c r="M22" s="278">
        <f>SUM(M6:M21)</f>
        <v>357379.15</v>
      </c>
      <c r="N22" s="278">
        <f>SUM(N6:N21)</f>
        <v>180433.91999999998</v>
      </c>
      <c r="O22" s="279"/>
    </row>
    <row r="23" spans="1:16" ht="13.5" thickTop="1" x14ac:dyDescent="0.2">
      <c r="A23" s="280"/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</row>
    <row r="24" spans="1:16" x14ac:dyDescent="0.2">
      <c r="A24" s="280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</row>
    <row r="25" spans="1:16" x14ac:dyDescent="0.2">
      <c r="A25" s="280"/>
      <c r="B25" s="281"/>
      <c r="C25" s="283"/>
      <c r="D25" s="282"/>
      <c r="E25" s="284"/>
      <c r="F25" s="281"/>
      <c r="G25" s="281"/>
      <c r="H25" s="281"/>
      <c r="I25" s="281"/>
      <c r="J25" s="281"/>
      <c r="K25" s="281"/>
      <c r="L25" s="281"/>
      <c r="M25" s="281"/>
      <c r="N25" s="281"/>
      <c r="O25" s="281"/>
    </row>
    <row r="26" spans="1:16" x14ac:dyDescent="0.2">
      <c r="C26" s="242"/>
      <c r="D26" s="241"/>
      <c r="E26" s="243"/>
    </row>
    <row r="27" spans="1:16" x14ac:dyDescent="0.2">
      <c r="C27" s="242"/>
      <c r="D27" s="241"/>
      <c r="E27" s="243"/>
    </row>
    <row r="28" spans="1:16" x14ac:dyDescent="0.2">
      <c r="C28" s="242"/>
      <c r="D28" s="241"/>
      <c r="E28" s="243"/>
    </row>
    <row r="29" spans="1:16" x14ac:dyDescent="0.2">
      <c r="B29" s="244"/>
      <c r="C29" s="242"/>
      <c r="D29" s="241"/>
      <c r="E29" s="243"/>
    </row>
    <row r="31" spans="1:16" x14ac:dyDescent="0.2">
      <c r="D31" s="244"/>
    </row>
    <row r="33" spans="1:3" x14ac:dyDescent="0.2">
      <c r="A33" s="216"/>
      <c r="C33" s="244"/>
    </row>
    <row r="34" spans="1:3" x14ac:dyDescent="0.2">
      <c r="A34" s="216"/>
    </row>
    <row r="35" spans="1:3" x14ac:dyDescent="0.2">
      <c r="A35" s="216"/>
    </row>
    <row r="36" spans="1:3" x14ac:dyDescent="0.2">
      <c r="A36" s="216"/>
    </row>
    <row r="37" spans="1:3" x14ac:dyDescent="0.2">
      <c r="A37" s="216"/>
    </row>
    <row r="38" spans="1:3" x14ac:dyDescent="0.2">
      <c r="A38" s="216"/>
    </row>
    <row r="39" spans="1:3" x14ac:dyDescent="0.2">
      <c r="A39" s="216"/>
    </row>
    <row r="40" spans="1:3" x14ac:dyDescent="0.2">
      <c r="A40" s="216"/>
    </row>
    <row r="41" spans="1:3" x14ac:dyDescent="0.2">
      <c r="A41" s="216"/>
    </row>
    <row r="42" spans="1:3" x14ac:dyDescent="0.2">
      <c r="A42" s="216"/>
    </row>
    <row r="43" spans="1:3" x14ac:dyDescent="0.2">
      <c r="A43" s="216"/>
    </row>
    <row r="44" spans="1:3" x14ac:dyDescent="0.2">
      <c r="A44" s="216"/>
    </row>
  </sheetData>
  <autoFilter ref="A5:N22"/>
  <mergeCells count="3">
    <mergeCell ref="A1:N1"/>
    <mergeCell ref="A2:N2"/>
    <mergeCell ref="A3:N3"/>
  </mergeCells>
  <printOptions horizontalCentered="1"/>
  <pageMargins left="0" right="0.62992125984251968" top="0" bottom="0" header="0" footer="0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N30"/>
  <sheetViews>
    <sheetView tabSelected="1" zoomScaleNormal="100" workbookViewId="0">
      <pane ySplit="2" topLeftCell="A3" activePane="bottomLeft" state="frozen"/>
      <selection pane="bottomLeft" sqref="A1:I1"/>
    </sheetView>
  </sheetViews>
  <sheetFormatPr baseColWidth="10" defaultRowHeight="15.75" x14ac:dyDescent="0.25"/>
  <cols>
    <col min="1" max="1" width="3.85546875" style="128" customWidth="1"/>
    <col min="2" max="2" width="7.7109375" style="128" customWidth="1"/>
    <col min="3" max="3" width="10.42578125" style="128" hidden="1" customWidth="1"/>
    <col min="4" max="4" width="75.85546875" style="128" customWidth="1"/>
    <col min="5" max="5" width="17.5703125" style="128" customWidth="1"/>
    <col min="6" max="6" width="15.28515625" style="128" customWidth="1"/>
    <col min="7" max="7" width="14.7109375" style="128" customWidth="1"/>
    <col min="8" max="8" width="9.7109375" style="128" customWidth="1"/>
    <col min="9" max="9" width="19.7109375" style="128" customWidth="1"/>
    <col min="10" max="16384" width="11.42578125" style="128"/>
  </cols>
  <sheetData>
    <row r="1" spans="1:14" ht="20.25" x14ac:dyDescent="0.3">
      <c r="A1" s="354" t="s">
        <v>201</v>
      </c>
      <c r="B1" s="354"/>
      <c r="C1" s="354"/>
      <c r="D1" s="354"/>
      <c r="E1" s="354"/>
      <c r="F1" s="354"/>
      <c r="G1" s="354"/>
      <c r="H1" s="354"/>
      <c r="I1" s="354"/>
      <c r="J1" s="68"/>
    </row>
    <row r="2" spans="1:14" ht="42.75" x14ac:dyDescent="0.25">
      <c r="A2" s="298" t="s">
        <v>2</v>
      </c>
      <c r="B2" s="299" t="s">
        <v>65</v>
      </c>
      <c r="C2" s="300" t="s">
        <v>66</v>
      </c>
      <c r="D2" s="298" t="s">
        <v>200</v>
      </c>
      <c r="E2" s="315" t="s">
        <v>68</v>
      </c>
      <c r="F2" s="301" t="s">
        <v>36</v>
      </c>
      <c r="G2" s="301" t="s">
        <v>37</v>
      </c>
      <c r="H2" s="301" t="s">
        <v>69</v>
      </c>
      <c r="I2" s="316" t="s">
        <v>70</v>
      </c>
      <c r="J2" s="68"/>
    </row>
    <row r="3" spans="1:14" ht="22.5" x14ac:dyDescent="0.25">
      <c r="A3" s="302"/>
      <c r="B3" s="303"/>
      <c r="C3" s="303"/>
      <c r="D3" s="314" t="s">
        <v>199</v>
      </c>
      <c r="E3" s="317"/>
      <c r="F3" s="304"/>
      <c r="G3" s="304"/>
      <c r="H3" s="304"/>
      <c r="I3" s="317">
        <v>1500</v>
      </c>
      <c r="J3" s="68"/>
    </row>
    <row r="4" spans="1:14" ht="55.5" customHeight="1" x14ac:dyDescent="0.25">
      <c r="A4" s="312">
        <v>1</v>
      </c>
      <c r="B4" s="129">
        <v>749</v>
      </c>
      <c r="C4" s="130" t="s">
        <v>151</v>
      </c>
      <c r="D4" s="134" t="s">
        <v>152</v>
      </c>
      <c r="E4" s="307">
        <v>15000</v>
      </c>
      <c r="F4" s="133">
        <v>14525.74</v>
      </c>
      <c r="G4" s="308">
        <f t="shared" ref="G4" si="0">+E4-F4</f>
        <v>474.26000000000022</v>
      </c>
      <c r="H4" s="305">
        <f t="shared" ref="H4" si="1">+F4/E4</f>
        <v>0.96838266666666661</v>
      </c>
      <c r="I4" s="306"/>
      <c r="J4" s="68"/>
    </row>
    <row r="5" spans="1:14" ht="29.25" customHeight="1" x14ac:dyDescent="0.25">
      <c r="A5" s="309"/>
      <c r="B5" s="309"/>
      <c r="C5" s="309"/>
      <c r="D5" s="310" t="s">
        <v>17</v>
      </c>
      <c r="E5" s="318">
        <f>SUM(E4:E4)</f>
        <v>15000</v>
      </c>
      <c r="F5" s="318">
        <f>SUM(F4:F4)</f>
        <v>14525.74</v>
      </c>
      <c r="G5" s="318">
        <f>SUM(G4:G4)</f>
        <v>474.26000000000022</v>
      </c>
      <c r="H5" s="319">
        <f>SUM(H4:H4)</f>
        <v>0.96838266666666661</v>
      </c>
      <c r="I5" s="318">
        <f>SUM(I4:I4)</f>
        <v>0</v>
      </c>
      <c r="J5" s="136"/>
    </row>
    <row r="6" spans="1:14" ht="45.75" customHeight="1" x14ac:dyDescent="0.3">
      <c r="A6" s="68"/>
      <c r="B6" s="68"/>
      <c r="C6" s="68"/>
      <c r="D6" s="215"/>
      <c r="E6" s="360"/>
      <c r="F6" s="360"/>
      <c r="G6" s="360"/>
      <c r="H6" s="68"/>
      <c r="I6" s="68"/>
      <c r="J6" s="68"/>
      <c r="K6" s="355"/>
      <c r="L6" s="356"/>
      <c r="M6" s="356"/>
      <c r="N6" s="357"/>
    </row>
    <row r="7" spans="1:14" ht="75.75" customHeight="1" x14ac:dyDescent="0.35">
      <c r="A7" s="68"/>
      <c r="B7" s="68"/>
      <c r="C7" s="68"/>
      <c r="D7" s="2"/>
      <c r="E7" s="68"/>
      <c r="F7" s="68"/>
      <c r="G7" s="68"/>
      <c r="H7" s="68"/>
      <c r="I7" s="68"/>
      <c r="J7" s="68"/>
      <c r="K7" s="355"/>
      <c r="L7" s="356"/>
      <c r="M7" s="356"/>
      <c r="N7" s="357"/>
    </row>
    <row r="8" spans="1:14" ht="90.7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358"/>
      <c r="L8" s="359"/>
      <c r="M8" s="359"/>
      <c r="N8" s="359"/>
    </row>
    <row r="9" spans="1:14" x14ac:dyDescent="0.25">
      <c r="A9" s="68"/>
      <c r="B9" s="68"/>
      <c r="C9" s="68"/>
      <c r="E9" s="68"/>
      <c r="F9" s="68"/>
      <c r="G9" s="68"/>
      <c r="H9" s="68"/>
      <c r="I9" s="68"/>
      <c r="J9" s="68"/>
    </row>
    <row r="10" spans="1:14" x14ac:dyDescent="0.25">
      <c r="A10" s="68"/>
      <c r="B10" s="68"/>
      <c r="C10" s="68"/>
      <c r="E10" s="68"/>
      <c r="F10" s="68"/>
      <c r="G10" s="68"/>
      <c r="H10" s="68"/>
      <c r="I10" s="68"/>
      <c r="J10" s="68"/>
    </row>
    <row r="11" spans="1:14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</row>
    <row r="12" spans="1:14" x14ac:dyDescent="0.25">
      <c r="A12" s="68"/>
      <c r="C12" s="68"/>
      <c r="D12" s="311"/>
      <c r="E12" s="68"/>
      <c r="F12" s="68"/>
      <c r="G12" s="68"/>
      <c r="H12" s="68"/>
      <c r="I12" s="68"/>
      <c r="J12" s="68"/>
    </row>
    <row r="13" spans="1:14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</row>
    <row r="14" spans="1:14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</row>
    <row r="15" spans="1:14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</row>
    <row r="16" spans="1:14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</row>
    <row r="17" spans="1:10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pans="1:10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</row>
    <row r="19" spans="1:10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</row>
    <row r="20" spans="1:10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</row>
    <row r="22" spans="1:10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</row>
    <row r="23" spans="1:10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</row>
    <row r="24" spans="1:10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</row>
    <row r="25" spans="1:10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6" spans="1:10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</row>
    <row r="27" spans="1:10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</row>
    <row r="28" spans="1:10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</row>
    <row r="29" spans="1:10" x14ac:dyDescent="0.25">
      <c r="D29" s="68"/>
      <c r="E29" s="68"/>
    </row>
    <row r="30" spans="1:10" x14ac:dyDescent="0.25">
      <c r="E30" s="68"/>
    </row>
  </sheetData>
  <mergeCells count="5">
    <mergeCell ref="A1:I1"/>
    <mergeCell ref="K6:N6"/>
    <mergeCell ref="K7:N7"/>
    <mergeCell ref="K8:N8"/>
    <mergeCell ref="E6:G6"/>
  </mergeCells>
  <pageMargins left="0.51181102362204722" right="0" top="0.74803149606299213" bottom="0.74803149606299213" header="0.31496062992125984" footer="0.31496062992125984"/>
  <pageSetup scale="80" orientation="landscape" r:id="rId1"/>
  <ignoredErrors>
    <ignoredError sqref="G4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J42"/>
  <sheetViews>
    <sheetView zoomScale="120" zoomScaleNormal="120" workbookViewId="0">
      <selection sqref="A1:I1"/>
    </sheetView>
  </sheetViews>
  <sheetFormatPr baseColWidth="10" defaultRowHeight="15.75" x14ac:dyDescent="0.25"/>
  <cols>
    <col min="1" max="1" width="4.85546875" style="128" customWidth="1"/>
    <col min="2" max="2" width="7" style="128" customWidth="1"/>
    <col min="3" max="3" width="10.140625" style="128" hidden="1" customWidth="1"/>
    <col min="4" max="4" width="74" style="128" customWidth="1"/>
    <col min="5" max="5" width="19.140625" style="128" customWidth="1"/>
    <col min="6" max="6" width="19" style="128" customWidth="1"/>
    <col min="7" max="7" width="18.85546875" style="128" customWidth="1"/>
    <col min="8" max="8" width="10.5703125" style="128" customWidth="1"/>
    <col min="9" max="9" width="18" style="128" customWidth="1"/>
    <col min="10" max="16384" width="11.42578125" style="128"/>
  </cols>
  <sheetData>
    <row r="1" spans="1:10" ht="33" customHeight="1" x14ac:dyDescent="0.25">
      <c r="A1" s="361" t="s">
        <v>102</v>
      </c>
      <c r="B1" s="361"/>
      <c r="C1" s="361"/>
      <c r="D1" s="361"/>
      <c r="E1" s="361"/>
      <c r="F1" s="361"/>
      <c r="G1" s="361"/>
      <c r="H1" s="361"/>
      <c r="I1" s="361"/>
      <c r="J1" s="68"/>
    </row>
    <row r="2" spans="1:10" ht="43.5" customHeight="1" x14ac:dyDescent="0.25">
      <c r="A2" s="137" t="s">
        <v>2</v>
      </c>
      <c r="B2" s="138" t="s">
        <v>65</v>
      </c>
      <c r="C2" s="139" t="s">
        <v>66</v>
      </c>
      <c r="D2" s="146" t="s">
        <v>67</v>
      </c>
      <c r="E2" s="287" t="s">
        <v>68</v>
      </c>
      <c r="F2" s="146" t="s">
        <v>36</v>
      </c>
      <c r="G2" s="146" t="s">
        <v>37</v>
      </c>
      <c r="H2" s="137" t="s">
        <v>69</v>
      </c>
      <c r="I2" s="288" t="s">
        <v>70</v>
      </c>
      <c r="J2" s="68"/>
    </row>
    <row r="3" spans="1:10" ht="25.5" x14ac:dyDescent="0.25">
      <c r="A3" s="137"/>
      <c r="B3" s="139"/>
      <c r="C3" s="139"/>
      <c r="D3" s="362" t="s">
        <v>101</v>
      </c>
      <c r="E3" s="362"/>
      <c r="F3" s="362"/>
      <c r="G3" s="362"/>
      <c r="H3" s="362"/>
      <c r="I3" s="294">
        <v>638715.94999999995</v>
      </c>
      <c r="J3" s="68"/>
    </row>
    <row r="4" spans="1:10" ht="75.75" x14ac:dyDescent="0.25">
      <c r="A4" s="152">
        <v>1</v>
      </c>
      <c r="B4" s="289">
        <v>752</v>
      </c>
      <c r="C4" s="290" t="s">
        <v>71</v>
      </c>
      <c r="D4" s="291" t="s">
        <v>108</v>
      </c>
      <c r="E4" s="292">
        <v>107519</v>
      </c>
      <c r="F4" s="247">
        <v>106884.64</v>
      </c>
      <c r="G4" s="293">
        <f t="shared" ref="G4:G15" si="0">+E4-F4</f>
        <v>634.36000000000058</v>
      </c>
      <c r="H4" s="295">
        <f t="shared" ref="H4:H16" si="1">+F4/E4</f>
        <v>0.99410001953143168</v>
      </c>
      <c r="I4" s="296">
        <f t="shared" ref="I4:I12" si="2">+I3-E4</f>
        <v>531196.94999999995</v>
      </c>
      <c r="J4" s="68"/>
    </row>
    <row r="5" spans="1:10" ht="45.75" x14ac:dyDescent="0.25">
      <c r="A5" s="152">
        <v>2</v>
      </c>
      <c r="B5" s="289">
        <v>7521</v>
      </c>
      <c r="C5" s="290" t="s">
        <v>73</v>
      </c>
      <c r="D5" s="291" t="s">
        <v>110</v>
      </c>
      <c r="E5" s="292">
        <v>100000</v>
      </c>
      <c r="F5" s="247">
        <f>36508.94-2.54</f>
        <v>36506.400000000001</v>
      </c>
      <c r="G5" s="293">
        <f t="shared" si="0"/>
        <v>63493.599999999999</v>
      </c>
      <c r="H5" s="295">
        <f t="shared" si="1"/>
        <v>0.365064</v>
      </c>
      <c r="I5" s="296">
        <f t="shared" si="2"/>
        <v>431196.94999999995</v>
      </c>
      <c r="J5" s="68"/>
    </row>
    <row r="6" spans="1:10" ht="30.75" x14ac:dyDescent="0.25">
      <c r="A6" s="152">
        <v>3</v>
      </c>
      <c r="B6" s="289">
        <v>7522</v>
      </c>
      <c r="C6" s="290" t="s">
        <v>75</v>
      </c>
      <c r="D6" s="291" t="s">
        <v>112</v>
      </c>
      <c r="E6" s="292">
        <v>69000</v>
      </c>
      <c r="F6" s="248">
        <v>15002.54</v>
      </c>
      <c r="G6" s="293">
        <f t="shared" si="0"/>
        <v>53997.46</v>
      </c>
      <c r="H6" s="295">
        <f t="shared" si="1"/>
        <v>0.21742811594202899</v>
      </c>
      <c r="I6" s="296">
        <f t="shared" si="2"/>
        <v>362196.94999999995</v>
      </c>
      <c r="J6" s="68"/>
    </row>
    <row r="7" spans="1:10" ht="45" customHeight="1" x14ac:dyDescent="0.25">
      <c r="A7" s="152">
        <v>4</v>
      </c>
      <c r="B7" s="289">
        <v>7523</v>
      </c>
      <c r="C7" s="290" t="s">
        <v>77</v>
      </c>
      <c r="D7" s="291" t="s">
        <v>114</v>
      </c>
      <c r="E7" s="292">
        <v>39196.949999999997</v>
      </c>
      <c r="F7" s="248">
        <v>15314.06</v>
      </c>
      <c r="G7" s="293">
        <f t="shared" si="0"/>
        <v>23882.89</v>
      </c>
      <c r="H7" s="295">
        <f t="shared" si="1"/>
        <v>0.3906951943965028</v>
      </c>
      <c r="I7" s="296">
        <f t="shared" si="2"/>
        <v>322999.99999999994</v>
      </c>
      <c r="J7" s="68"/>
    </row>
    <row r="8" spans="1:10" ht="60.75" x14ac:dyDescent="0.25">
      <c r="A8" s="152">
        <v>5</v>
      </c>
      <c r="B8" s="289">
        <v>7524</v>
      </c>
      <c r="C8" s="290" t="s">
        <v>79</v>
      </c>
      <c r="D8" s="291" t="s">
        <v>116</v>
      </c>
      <c r="E8" s="292">
        <v>67500</v>
      </c>
      <c r="F8" s="247">
        <v>67491.62</v>
      </c>
      <c r="G8" s="293">
        <f t="shared" si="0"/>
        <v>8.3800000000046566</v>
      </c>
      <c r="H8" s="295">
        <f t="shared" si="1"/>
        <v>0.99987585185185179</v>
      </c>
      <c r="I8" s="296">
        <f t="shared" si="2"/>
        <v>255499.99999999994</v>
      </c>
      <c r="J8" s="68"/>
    </row>
    <row r="9" spans="1:10" ht="60.75" x14ac:dyDescent="0.25">
      <c r="A9" s="152">
        <v>6</v>
      </c>
      <c r="B9" s="289">
        <v>7525</v>
      </c>
      <c r="C9" s="290"/>
      <c r="D9" s="291" t="s">
        <v>141</v>
      </c>
      <c r="E9" s="292">
        <v>30470</v>
      </c>
      <c r="F9" s="248">
        <v>30188.9</v>
      </c>
      <c r="G9" s="293">
        <f t="shared" si="0"/>
        <v>281.09999999999854</v>
      </c>
      <c r="H9" s="295">
        <f t="shared" si="1"/>
        <v>0.99077453232687895</v>
      </c>
      <c r="I9" s="296">
        <f t="shared" si="2"/>
        <v>225029.99999999994</v>
      </c>
      <c r="J9" s="68"/>
    </row>
    <row r="10" spans="1:10" ht="45.75" x14ac:dyDescent="0.25">
      <c r="A10" s="152">
        <v>7</v>
      </c>
      <c r="B10" s="289">
        <v>7526</v>
      </c>
      <c r="C10" s="290"/>
      <c r="D10" s="291" t="s">
        <v>142</v>
      </c>
      <c r="E10" s="292">
        <v>50000</v>
      </c>
      <c r="F10" s="248">
        <v>49972.02</v>
      </c>
      <c r="G10" s="293">
        <f t="shared" si="0"/>
        <v>27.980000000003201</v>
      </c>
      <c r="H10" s="295">
        <f t="shared" si="1"/>
        <v>0.9994403999999999</v>
      </c>
      <c r="I10" s="296">
        <f t="shared" si="2"/>
        <v>175029.99999999994</v>
      </c>
      <c r="J10" s="68"/>
    </row>
    <row r="11" spans="1:10" ht="30.75" x14ac:dyDescent="0.25">
      <c r="A11" s="152">
        <v>8</v>
      </c>
      <c r="B11" s="289">
        <v>753</v>
      </c>
      <c r="C11" s="290" t="s">
        <v>85</v>
      </c>
      <c r="D11" s="291" t="s">
        <v>119</v>
      </c>
      <c r="E11" s="292">
        <v>120000</v>
      </c>
      <c r="F11" s="248">
        <v>2.54</v>
      </c>
      <c r="G11" s="293">
        <f t="shared" si="0"/>
        <v>119997.46</v>
      </c>
      <c r="H11" s="295">
        <f t="shared" si="1"/>
        <v>2.1166666666666668E-5</v>
      </c>
      <c r="I11" s="296">
        <f t="shared" si="2"/>
        <v>55029.999999999942</v>
      </c>
      <c r="J11" s="68"/>
    </row>
    <row r="12" spans="1:10" ht="45.75" x14ac:dyDescent="0.25">
      <c r="A12" s="152">
        <v>9</v>
      </c>
      <c r="B12" s="289">
        <v>7531</v>
      </c>
      <c r="C12" s="290" t="s">
        <v>87</v>
      </c>
      <c r="D12" s="291" t="s">
        <v>121</v>
      </c>
      <c r="E12" s="292">
        <v>5965</v>
      </c>
      <c r="F12" s="247">
        <v>5960.74</v>
      </c>
      <c r="G12" s="293">
        <f t="shared" si="0"/>
        <v>4.2600000000002183</v>
      </c>
      <c r="H12" s="295">
        <f t="shared" si="1"/>
        <v>0.99928583403185245</v>
      </c>
      <c r="I12" s="296">
        <f t="shared" si="2"/>
        <v>49064.999999999942</v>
      </c>
      <c r="J12" s="68"/>
    </row>
    <row r="13" spans="1:10" ht="31.5" x14ac:dyDescent="0.25">
      <c r="A13" s="152">
        <v>10</v>
      </c>
      <c r="B13" s="289">
        <v>7532</v>
      </c>
      <c r="C13" s="290" t="s">
        <v>89</v>
      </c>
      <c r="D13" s="297" t="s">
        <v>123</v>
      </c>
      <c r="E13" s="292">
        <v>30000</v>
      </c>
      <c r="F13" s="247">
        <v>29998.19</v>
      </c>
      <c r="G13" s="293">
        <f t="shared" si="0"/>
        <v>1.8100000000013097</v>
      </c>
      <c r="H13" s="295">
        <f t="shared" si="1"/>
        <v>0.99993966666666667</v>
      </c>
      <c r="I13" s="296">
        <f>+I12-E13</f>
        <v>19064.999999999942</v>
      </c>
      <c r="J13" s="68"/>
    </row>
    <row r="14" spans="1:10" ht="31.5" x14ac:dyDescent="0.25">
      <c r="A14" s="152">
        <v>11</v>
      </c>
      <c r="B14" s="289">
        <v>754</v>
      </c>
      <c r="C14" s="290" t="s">
        <v>91</v>
      </c>
      <c r="D14" s="297" t="s">
        <v>139</v>
      </c>
      <c r="E14" s="292">
        <v>19000</v>
      </c>
      <c r="F14" s="247">
        <v>16003.92</v>
      </c>
      <c r="G14" s="293">
        <f t="shared" si="0"/>
        <v>2996.08</v>
      </c>
      <c r="H14" s="295">
        <v>0.84217789473684201</v>
      </c>
      <c r="I14" s="296">
        <f>+I13-E14</f>
        <v>64.999999999941792</v>
      </c>
      <c r="J14" s="68"/>
    </row>
    <row r="15" spans="1:10" ht="18.75" x14ac:dyDescent="0.25">
      <c r="A15" s="152">
        <v>12</v>
      </c>
      <c r="B15" s="289" t="s">
        <v>202</v>
      </c>
      <c r="C15" s="290"/>
      <c r="D15" s="297" t="s">
        <v>198</v>
      </c>
      <c r="E15" s="292">
        <v>2.54</v>
      </c>
      <c r="F15" s="247">
        <v>2.54</v>
      </c>
      <c r="G15" s="293">
        <f t="shared" si="0"/>
        <v>0</v>
      </c>
      <c r="H15" s="295">
        <v>0.84217789473684201</v>
      </c>
      <c r="I15" s="296">
        <f>+I14-E15</f>
        <v>62.459999999941793</v>
      </c>
      <c r="J15" s="68"/>
    </row>
    <row r="16" spans="1:10" ht="29.25" customHeight="1" x14ac:dyDescent="0.25">
      <c r="A16" s="143"/>
      <c r="B16" s="143"/>
      <c r="C16" s="143"/>
      <c r="D16" s="313" t="s">
        <v>94</v>
      </c>
      <c r="E16" s="249">
        <f>SUM(E4:E15)</f>
        <v>638653.49</v>
      </c>
      <c r="F16" s="249">
        <f>SUM(F4:F14)+2.54</f>
        <v>373328.11</v>
      </c>
      <c r="G16" s="249">
        <f>SUM(G4:G15)</f>
        <v>265325.38000000006</v>
      </c>
      <c r="H16" s="154">
        <f t="shared" si="1"/>
        <v>0.58455502998973663</v>
      </c>
      <c r="I16" s="249">
        <f>+I14-2.54</f>
        <v>62.459999999941793</v>
      </c>
      <c r="J16" s="136"/>
    </row>
    <row r="17" spans="1:10" ht="45.75" customHeight="1" x14ac:dyDescent="0.25">
      <c r="A17" s="363" t="s">
        <v>203</v>
      </c>
      <c r="B17" s="363"/>
      <c r="C17" s="363"/>
      <c r="D17" s="363"/>
      <c r="E17" s="246"/>
      <c r="F17" s="213"/>
      <c r="G17" s="68"/>
      <c r="H17" s="68"/>
      <c r="I17" s="68"/>
      <c r="J17" s="68"/>
    </row>
    <row r="18" spans="1:10" ht="15" customHeight="1" x14ac:dyDescent="0.25">
      <c r="A18" s="68"/>
      <c r="B18" s="68"/>
      <c r="C18" s="68"/>
      <c r="D18" s="214"/>
      <c r="E18" s="68"/>
      <c r="F18" s="68"/>
      <c r="G18" s="68"/>
      <c r="H18" s="68"/>
      <c r="I18" s="68"/>
      <c r="J18" s="68"/>
    </row>
    <row r="19" spans="1:10" ht="32.25" customHeight="1" x14ac:dyDescent="0.25">
      <c r="A19" s="68"/>
      <c r="B19" s="68"/>
      <c r="C19" s="153"/>
      <c r="D19" s="153"/>
      <c r="E19" s="153"/>
      <c r="F19" s="68"/>
      <c r="G19" s="68"/>
      <c r="H19" s="68"/>
      <c r="I19" s="68"/>
      <c r="J19" s="68"/>
    </row>
    <row r="20" spans="1:10" x14ac:dyDescent="0.25">
      <c r="A20" s="68"/>
      <c r="B20" s="68"/>
      <c r="C20" s="153"/>
      <c r="D20" s="153"/>
      <c r="E20" s="153"/>
      <c r="F20" s="68"/>
      <c r="G20" s="68"/>
      <c r="H20" s="68"/>
      <c r="I20" s="68"/>
      <c r="J20" s="68"/>
    </row>
    <row r="21" spans="1:10" x14ac:dyDescent="0.25">
      <c r="A21" s="68"/>
      <c r="B21" s="68"/>
      <c r="C21" s="153"/>
      <c r="D21" s="153"/>
      <c r="E21" s="153"/>
      <c r="F21" s="68"/>
      <c r="G21" s="68"/>
      <c r="H21" s="68"/>
      <c r="I21" s="68"/>
      <c r="J21" s="68"/>
    </row>
    <row r="22" spans="1:10" x14ac:dyDescent="0.25">
      <c r="A22" s="68"/>
      <c r="B22" s="68"/>
      <c r="C22" s="153"/>
      <c r="D22" s="153"/>
      <c r="E22" s="153"/>
      <c r="F22" s="68"/>
      <c r="G22" s="68"/>
      <c r="H22" s="68"/>
      <c r="I22" s="68"/>
      <c r="J22" s="68"/>
    </row>
    <row r="23" spans="1:10" x14ac:dyDescent="0.25">
      <c r="A23" s="68"/>
      <c r="B23" s="68"/>
      <c r="C23" s="153"/>
      <c r="D23" s="153"/>
      <c r="E23" s="153"/>
      <c r="F23" s="68"/>
      <c r="G23" s="68"/>
      <c r="H23" s="68"/>
      <c r="I23" s="68"/>
      <c r="J23" s="68"/>
    </row>
    <row r="24" spans="1:10" x14ac:dyDescent="0.25">
      <c r="A24" s="68"/>
      <c r="B24" s="68"/>
      <c r="C24" s="153"/>
      <c r="D24" s="153"/>
      <c r="E24" s="153"/>
      <c r="F24" s="68"/>
      <c r="G24" s="68"/>
      <c r="H24" s="68"/>
      <c r="I24" s="68"/>
      <c r="J24" s="68"/>
    </row>
    <row r="25" spans="1:10" x14ac:dyDescent="0.25">
      <c r="A25" s="68"/>
      <c r="B25" s="68"/>
      <c r="C25" s="153"/>
      <c r="D25" s="153"/>
      <c r="E25" s="153"/>
      <c r="F25" s="68"/>
      <c r="G25" s="68"/>
      <c r="H25" s="68"/>
      <c r="I25" s="68"/>
      <c r="J25" s="68"/>
    </row>
    <row r="26" spans="1:10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</row>
    <row r="27" spans="1:10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</row>
    <row r="28" spans="1:10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</row>
    <row r="29" spans="1:10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</row>
    <row r="30" spans="1:10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</row>
    <row r="31" spans="1:10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0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</row>
    <row r="33" spans="1:10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</row>
    <row r="34" spans="1:10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</row>
    <row r="35" spans="1:10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</row>
    <row r="36" spans="1:10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x14ac:dyDescent="0.25">
      <c r="A37" s="68"/>
      <c r="B37" s="68"/>
      <c r="C37" s="68"/>
      <c r="D37" s="68"/>
      <c r="E37" s="68"/>
      <c r="F37" s="68"/>
      <c r="G37" s="68"/>
      <c r="H37" s="68"/>
      <c r="I37" s="68"/>
      <c r="J37" s="68"/>
    </row>
    <row r="38" spans="1:10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</row>
    <row r="39" spans="1:10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</row>
    <row r="40" spans="1:10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</row>
    <row r="41" spans="1:10" x14ac:dyDescent="0.25">
      <c r="D41" s="68"/>
      <c r="E41" s="68"/>
    </row>
    <row r="42" spans="1:10" x14ac:dyDescent="0.25">
      <c r="E42" s="68"/>
    </row>
  </sheetData>
  <mergeCells count="3">
    <mergeCell ref="A1:I1"/>
    <mergeCell ref="D3:H3"/>
    <mergeCell ref="A17:D17"/>
  </mergeCells>
  <printOptions horizontalCentered="1"/>
  <pageMargins left="0.59055118110236227" right="0.19685039370078741" top="0.35433070866141736" bottom="0" header="0.31496062992125984" footer="0.31496062992125984"/>
  <pageSetup scale="7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37"/>
  <sheetViews>
    <sheetView zoomScale="120" zoomScaleNormal="120" workbookViewId="0">
      <selection sqref="A1:I1"/>
    </sheetView>
  </sheetViews>
  <sheetFormatPr baseColWidth="10" defaultRowHeight="15.75" x14ac:dyDescent="0.25"/>
  <cols>
    <col min="1" max="1" width="4.85546875" style="128" customWidth="1"/>
    <col min="2" max="2" width="7" style="128" customWidth="1"/>
    <col min="3" max="3" width="10.140625" style="128" hidden="1" customWidth="1"/>
    <col min="4" max="4" width="74" style="128" customWidth="1"/>
    <col min="5" max="5" width="19.140625" style="128" customWidth="1"/>
    <col min="6" max="6" width="19" style="128" customWidth="1"/>
    <col min="7" max="7" width="18.85546875" style="128" customWidth="1"/>
    <col min="8" max="8" width="10.5703125" style="128" customWidth="1"/>
    <col min="9" max="9" width="18" style="128" customWidth="1"/>
    <col min="10" max="16384" width="11.42578125" style="128"/>
  </cols>
  <sheetData>
    <row r="1" spans="1:10" ht="33" customHeight="1" x14ac:dyDescent="0.25">
      <c r="A1" s="364" t="s">
        <v>149</v>
      </c>
      <c r="B1" s="365"/>
      <c r="C1" s="365"/>
      <c r="D1" s="365"/>
      <c r="E1" s="365"/>
      <c r="F1" s="365"/>
      <c r="G1" s="365"/>
      <c r="H1" s="365"/>
      <c r="I1" s="366"/>
      <c r="J1" s="68"/>
    </row>
    <row r="2" spans="1:10" ht="43.5" customHeight="1" x14ac:dyDescent="0.25">
      <c r="A2" s="137" t="s">
        <v>2</v>
      </c>
      <c r="B2" s="138" t="s">
        <v>65</v>
      </c>
      <c r="C2" s="139" t="s">
        <v>66</v>
      </c>
      <c r="D2" s="146" t="s">
        <v>67</v>
      </c>
      <c r="E2" s="287" t="s">
        <v>68</v>
      </c>
      <c r="F2" s="146" t="s">
        <v>36</v>
      </c>
      <c r="G2" s="146" t="s">
        <v>37</v>
      </c>
      <c r="H2" s="137" t="s">
        <v>69</v>
      </c>
      <c r="I2" s="288" t="s">
        <v>70</v>
      </c>
      <c r="J2" s="68"/>
    </row>
    <row r="3" spans="1:10" ht="25.5" x14ac:dyDescent="0.25">
      <c r="A3" s="137"/>
      <c r="B3" s="139"/>
      <c r="C3" s="139"/>
      <c r="D3" s="367" t="s">
        <v>150</v>
      </c>
      <c r="E3" s="368"/>
      <c r="F3" s="368"/>
      <c r="G3" s="368"/>
      <c r="H3" s="369"/>
      <c r="I3" s="294">
        <v>410485.83</v>
      </c>
      <c r="J3" s="68"/>
    </row>
    <row r="4" spans="1:10" ht="47.25" x14ac:dyDescent="0.25">
      <c r="A4" s="152">
        <v>1</v>
      </c>
      <c r="B4" s="289">
        <v>755</v>
      </c>
      <c r="C4" s="290" t="s">
        <v>91</v>
      </c>
      <c r="D4" s="297" t="s">
        <v>143</v>
      </c>
      <c r="E4" s="292">
        <v>100000</v>
      </c>
      <c r="F4" s="247">
        <v>26970.42</v>
      </c>
      <c r="G4" s="293">
        <f t="shared" ref="G4:G10" si="0">+E4-F4</f>
        <v>73029.58</v>
      </c>
      <c r="H4" s="295">
        <f>+F4/E4</f>
        <v>0.26970420000000001</v>
      </c>
      <c r="I4" s="296">
        <f>+I3-E4</f>
        <v>310485.83</v>
      </c>
      <c r="J4" s="68"/>
    </row>
    <row r="5" spans="1:10" ht="31.5" x14ac:dyDescent="0.25">
      <c r="A5" s="152">
        <v>2</v>
      </c>
      <c r="B5" s="289">
        <v>757</v>
      </c>
      <c r="C5" s="290" t="s">
        <v>91</v>
      </c>
      <c r="D5" s="297" t="s">
        <v>144</v>
      </c>
      <c r="E5" s="292">
        <v>50000</v>
      </c>
      <c r="F5" s="247"/>
      <c r="G5" s="293">
        <f t="shared" si="0"/>
        <v>50000</v>
      </c>
      <c r="H5" s="295">
        <f t="shared" ref="H5:H9" si="1">+F5/E5</f>
        <v>0</v>
      </c>
      <c r="I5" s="296">
        <f t="shared" ref="I5:I8" si="2">+I4-E5</f>
        <v>260485.83000000002</v>
      </c>
      <c r="J5" s="68"/>
    </row>
    <row r="6" spans="1:10" ht="31.5" x14ac:dyDescent="0.25">
      <c r="A6" s="152">
        <v>3</v>
      </c>
      <c r="B6" s="289">
        <v>758</v>
      </c>
      <c r="C6" s="290" t="s">
        <v>91</v>
      </c>
      <c r="D6" s="297" t="s">
        <v>145</v>
      </c>
      <c r="E6" s="292">
        <v>64485.83</v>
      </c>
      <c r="F6" s="247"/>
      <c r="G6" s="293">
        <f t="shared" si="0"/>
        <v>64485.83</v>
      </c>
      <c r="H6" s="295">
        <f t="shared" si="1"/>
        <v>0</v>
      </c>
      <c r="I6" s="296">
        <f t="shared" si="2"/>
        <v>196000</v>
      </c>
      <c r="J6" s="68"/>
    </row>
    <row r="7" spans="1:10" ht="47.25" x14ac:dyDescent="0.25">
      <c r="A7" s="152">
        <v>4</v>
      </c>
      <c r="B7" s="289">
        <v>759</v>
      </c>
      <c r="C7" s="290" t="s">
        <v>91</v>
      </c>
      <c r="D7" s="297" t="s">
        <v>146</v>
      </c>
      <c r="E7" s="292">
        <v>93000</v>
      </c>
      <c r="F7" s="247">
        <v>82903.679999999993</v>
      </c>
      <c r="G7" s="293">
        <f t="shared" si="0"/>
        <v>10096.320000000007</v>
      </c>
      <c r="H7" s="295">
        <f t="shared" si="1"/>
        <v>0.89143741935483867</v>
      </c>
      <c r="I7" s="296">
        <f t="shared" si="2"/>
        <v>103000</v>
      </c>
      <c r="J7" s="68"/>
    </row>
    <row r="8" spans="1:10" ht="31.5" x14ac:dyDescent="0.25">
      <c r="A8" s="152">
        <v>5</v>
      </c>
      <c r="B8" s="289">
        <v>760</v>
      </c>
      <c r="C8" s="290" t="s">
        <v>91</v>
      </c>
      <c r="D8" s="297" t="s">
        <v>147</v>
      </c>
      <c r="E8" s="292">
        <v>48000</v>
      </c>
      <c r="F8" s="247">
        <v>28266</v>
      </c>
      <c r="G8" s="293">
        <f t="shared" si="0"/>
        <v>19734</v>
      </c>
      <c r="H8" s="295">
        <f t="shared" si="1"/>
        <v>0.58887500000000004</v>
      </c>
      <c r="I8" s="296">
        <f t="shared" si="2"/>
        <v>55000</v>
      </c>
      <c r="J8" s="68"/>
    </row>
    <row r="9" spans="1:10" ht="47.25" x14ac:dyDescent="0.25">
      <c r="A9" s="152">
        <v>6</v>
      </c>
      <c r="B9" s="289">
        <v>761</v>
      </c>
      <c r="C9" s="290" t="s">
        <v>91</v>
      </c>
      <c r="D9" s="297" t="s">
        <v>148</v>
      </c>
      <c r="E9" s="292">
        <v>55000</v>
      </c>
      <c r="F9" s="247">
        <v>54056.05</v>
      </c>
      <c r="G9" s="293">
        <f t="shared" si="0"/>
        <v>943.94999999999709</v>
      </c>
      <c r="H9" s="295">
        <f t="shared" si="1"/>
        <v>0.98283727272727273</v>
      </c>
      <c r="I9" s="296">
        <f>+I8-E9</f>
        <v>0</v>
      </c>
      <c r="J9" s="68"/>
    </row>
    <row r="10" spans="1:10" ht="31.5" x14ac:dyDescent="0.25">
      <c r="A10" s="152">
        <v>5</v>
      </c>
      <c r="B10" s="289">
        <v>764</v>
      </c>
      <c r="C10" s="290" t="s">
        <v>91</v>
      </c>
      <c r="D10" s="297" t="s">
        <v>204</v>
      </c>
      <c r="E10" s="292">
        <v>28266</v>
      </c>
      <c r="F10" s="247">
        <v>9181.36</v>
      </c>
      <c r="G10" s="293">
        <f t="shared" si="0"/>
        <v>19084.64</v>
      </c>
      <c r="H10" s="295">
        <v>0.58887500000000004</v>
      </c>
      <c r="I10" s="296">
        <v>55000</v>
      </c>
      <c r="J10" s="68"/>
    </row>
    <row r="11" spans="1:10" ht="29.25" customHeight="1" x14ac:dyDescent="0.25">
      <c r="A11" s="143"/>
      <c r="B11" s="143"/>
      <c r="C11" s="143"/>
      <c r="D11" s="313" t="s">
        <v>94</v>
      </c>
      <c r="E11" s="249">
        <f>SUM(E4:E9)</f>
        <v>410485.83</v>
      </c>
      <c r="F11" s="249">
        <f>SUM(F4:F9)</f>
        <v>192196.14999999997</v>
      </c>
      <c r="G11" s="249">
        <f>SUM(G4:G9)</f>
        <v>218289.68</v>
      </c>
      <c r="H11" s="295">
        <f>+F11/E11</f>
        <v>0.46821628410413085</v>
      </c>
      <c r="I11" s="249">
        <v>0</v>
      </c>
      <c r="J11" s="136"/>
    </row>
    <row r="12" spans="1:10" ht="45.75" customHeight="1" x14ac:dyDescent="0.25">
      <c r="A12" s="363" t="s">
        <v>205</v>
      </c>
      <c r="B12" s="363"/>
      <c r="C12" s="363"/>
      <c r="D12" s="363"/>
      <c r="E12" s="246"/>
      <c r="F12" s="213"/>
      <c r="G12" s="68"/>
      <c r="H12" s="68"/>
      <c r="I12" s="68"/>
      <c r="J12" s="68"/>
    </row>
    <row r="13" spans="1:10" ht="15" customHeight="1" x14ac:dyDescent="0.25">
      <c r="A13" s="68"/>
      <c r="B13" s="68"/>
      <c r="C13" s="68"/>
      <c r="D13" s="214"/>
      <c r="E13" s="68"/>
      <c r="F13" s="68"/>
      <c r="G13" s="68"/>
      <c r="H13" s="68"/>
      <c r="I13" s="68"/>
      <c r="J13" s="68"/>
    </row>
    <row r="14" spans="1:10" ht="32.25" customHeight="1" x14ac:dyDescent="0.25">
      <c r="A14" s="68"/>
      <c r="B14" s="68"/>
      <c r="C14" s="153"/>
      <c r="D14" s="153"/>
      <c r="E14" s="153"/>
      <c r="F14" s="68"/>
      <c r="G14" s="68"/>
      <c r="H14" s="68"/>
      <c r="I14" s="68"/>
      <c r="J14" s="68"/>
    </row>
    <row r="15" spans="1:10" x14ac:dyDescent="0.25">
      <c r="A15" s="68"/>
      <c r="B15" s="68"/>
      <c r="C15" s="153"/>
      <c r="D15" s="153"/>
      <c r="E15" s="153"/>
      <c r="F15" s="68"/>
      <c r="G15" s="68"/>
      <c r="H15" s="68"/>
      <c r="I15" s="68"/>
      <c r="J15" s="68"/>
    </row>
    <row r="16" spans="1:10" x14ac:dyDescent="0.25">
      <c r="A16" s="68"/>
      <c r="B16" s="68"/>
      <c r="C16" s="153"/>
      <c r="D16" s="153"/>
      <c r="E16" s="153"/>
      <c r="F16" s="68"/>
      <c r="G16" s="68"/>
      <c r="H16" s="68"/>
      <c r="I16" s="68"/>
      <c r="J16" s="68"/>
    </row>
    <row r="17" spans="1:10" x14ac:dyDescent="0.25">
      <c r="A17" s="68"/>
      <c r="B17" s="68"/>
      <c r="C17" s="153"/>
      <c r="D17" s="153"/>
      <c r="E17" s="153"/>
      <c r="F17" s="68"/>
      <c r="G17" s="68"/>
      <c r="H17" s="68"/>
      <c r="I17" s="68"/>
      <c r="J17" s="68"/>
    </row>
    <row r="18" spans="1:10" x14ac:dyDescent="0.25">
      <c r="A18" s="68"/>
      <c r="B18" s="68"/>
      <c r="C18" s="153"/>
      <c r="D18" s="153"/>
      <c r="E18" s="153"/>
      <c r="F18" s="68"/>
      <c r="G18" s="68"/>
      <c r="H18" s="68"/>
      <c r="I18" s="68"/>
      <c r="J18" s="68"/>
    </row>
    <row r="19" spans="1:10" x14ac:dyDescent="0.25">
      <c r="A19" s="68"/>
      <c r="B19" s="68"/>
      <c r="C19" s="153"/>
      <c r="D19" s="153"/>
      <c r="E19" s="153"/>
      <c r="F19" s="68"/>
      <c r="G19" s="68"/>
      <c r="H19" s="68"/>
      <c r="I19" s="68"/>
      <c r="J19" s="68"/>
    </row>
    <row r="20" spans="1:10" x14ac:dyDescent="0.25">
      <c r="A20" s="68"/>
      <c r="B20" s="68"/>
      <c r="C20" s="153"/>
      <c r="D20" s="153"/>
      <c r="E20" s="153"/>
      <c r="F20" s="68"/>
      <c r="G20" s="68"/>
      <c r="H20" s="68"/>
      <c r="I20" s="68"/>
      <c r="J20" s="68"/>
    </row>
    <row r="21" spans="1:10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</row>
    <row r="22" spans="1:10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</row>
    <row r="23" spans="1:10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</row>
    <row r="24" spans="1:10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</row>
    <row r="25" spans="1:10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6" spans="1:10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</row>
    <row r="27" spans="1:10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</row>
    <row r="28" spans="1:10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</row>
    <row r="29" spans="1:10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</row>
    <row r="30" spans="1:10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</row>
    <row r="31" spans="1:10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0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</row>
    <row r="33" spans="1:10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</row>
    <row r="34" spans="1:10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</row>
    <row r="35" spans="1:10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</row>
    <row r="36" spans="1:10" x14ac:dyDescent="0.25">
      <c r="D36" s="68"/>
      <c r="E36" s="68"/>
    </row>
    <row r="37" spans="1:10" x14ac:dyDescent="0.25">
      <c r="E37" s="68"/>
    </row>
  </sheetData>
  <mergeCells count="3">
    <mergeCell ref="A1:I1"/>
    <mergeCell ref="D3:H3"/>
    <mergeCell ref="A12:D12"/>
  </mergeCells>
  <printOptions horizontalCentered="1"/>
  <pageMargins left="0.59055118110236227" right="0.19685039370078741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1</vt:lpstr>
      <vt:lpstr>2</vt:lpstr>
      <vt:lpstr>3</vt:lpstr>
      <vt:lpstr>Hoja3</vt:lpstr>
      <vt:lpstr>Hoja2</vt:lpstr>
      <vt:lpstr>ORIGINAL-2018</vt:lpstr>
      <vt:lpstr>DEC624 FODES-Pandemia COVID 19</vt:lpstr>
      <vt:lpstr>DEC650 Pandemia COVID19 Amanda</vt:lpstr>
      <vt:lpstr>DEC687 PANDEMIA COVID-19   </vt:lpstr>
      <vt:lpstr>PANDEMIA COVID-19</vt:lpstr>
      <vt:lpstr>AMANDA</vt:lpstr>
      <vt:lpstr>CRISTOBAL</vt:lpstr>
      <vt:lpstr>'1'!Área_de_impresión</vt:lpstr>
      <vt:lpstr>'3'!Área_de_impresión</vt:lpstr>
      <vt:lpstr>AMANDA!Área_de_impresión</vt:lpstr>
      <vt:lpstr>CRISTOBAL!Área_de_impresión</vt:lpstr>
      <vt:lpstr>'DEC624 FODES-Pandemia COVID 19'!Área_de_impresión</vt:lpstr>
      <vt:lpstr>'DEC650 Pandemia COVID19 Amanda'!Área_de_impresión</vt:lpstr>
      <vt:lpstr>'DEC687 PANDEMIA COVID-19   '!Área_de_impresión</vt:lpstr>
      <vt:lpstr>'PANDEMIA COVID-19'!Área_de_impresión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2021-11-29T21:33:19Z</dcterms:modified>
</cp:coreProperties>
</file>