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FI 26022020\Contabilidad 2020\IAP 2020\"/>
    </mc:Choice>
  </mc:AlternateContent>
  <bookViews>
    <workbookView xWindow="480" yWindow="315" windowWidth="19875" windowHeight="7470" activeTab="2"/>
  </bookViews>
  <sheets>
    <sheet name="Guardianes Ambientales" sheetId="21" r:id="rId1"/>
    <sheet name="Egresos Guardianes " sheetId="22" r:id="rId2"/>
    <sheet name="Guardianes plan de compras" sheetId="23" r:id="rId3"/>
  </sheets>
  <calcPr calcId="152511"/>
</workbook>
</file>

<file path=xl/calcChain.xml><?xml version="1.0" encoding="utf-8"?>
<calcChain xmlns="http://schemas.openxmlformats.org/spreadsheetml/2006/main">
  <c r="D22" i="22" l="1"/>
  <c r="E9" i="22"/>
  <c r="D9" i="22"/>
  <c r="G10" i="22" l="1"/>
  <c r="E26" i="22" l="1"/>
  <c r="E22" i="23" l="1"/>
  <c r="D22" i="23"/>
  <c r="E9" i="23"/>
  <c r="D9" i="23"/>
  <c r="D26" i="22"/>
  <c r="E22" i="22"/>
  <c r="E8" i="22" s="1"/>
  <c r="E8" i="23" l="1"/>
  <c r="E28" i="23"/>
  <c r="D8" i="22"/>
  <c r="D30" i="22"/>
  <c r="D28" i="23"/>
  <c r="D8" i="23"/>
  <c r="E30" i="22"/>
  <c r="F8" i="21"/>
  <c r="G7" i="21" s="1"/>
  <c r="G10" i="21" s="1"/>
</calcChain>
</file>

<file path=xl/sharedStrings.xml><?xml version="1.0" encoding="utf-8"?>
<sst xmlns="http://schemas.openxmlformats.org/spreadsheetml/2006/main" count="71" uniqueCount="43">
  <si>
    <t>FONDO AMBIENTAL DE EL SALVADOR</t>
  </si>
  <si>
    <t>(Expresado en dólares de EEUU)</t>
  </si>
  <si>
    <t>CODIGO</t>
  </si>
  <si>
    <t>ADQUISICION DE BIENES Y SERVICIOS</t>
  </si>
  <si>
    <t>BIENES DE USO Y CONSUMO</t>
  </si>
  <si>
    <t>Combustibles y Lubricantes</t>
  </si>
  <si>
    <t>SERVICIOS GENERALES Y ARRENDAMIENTOS</t>
  </si>
  <si>
    <t>Mantenimientos y Reparaciones de Vehículos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</si>
  <si>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</si>
  <si>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</si>
  <si>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</si>
  <si>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</si>
  <si>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</si>
  <si>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</si>
  <si>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</si>
  <si>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NOMBRE DEL RUBRO, CUENTA Y ESPECIFICO</t>
  </si>
  <si>
    <t>RECURSOS DE GUARDIANES AMBIENTALES</t>
  </si>
  <si>
    <t>RECURSOS DEL PROGRAMA GUARDIANES AMBIENTALES</t>
  </si>
  <si>
    <t>Presupuesto para Educación Ambiental Línea 0102</t>
  </si>
  <si>
    <t>TOTAL PRESUPUESTO ESPECIAL 2019</t>
  </si>
  <si>
    <t>Productos Alimenticios para Personas</t>
  </si>
  <si>
    <t>Productos Agropecuarios y Forestales</t>
  </si>
  <si>
    <t>Productos Textiles y Vestuarios</t>
  </si>
  <si>
    <t>Productos de Papel y Cartón</t>
  </si>
  <si>
    <t>Productos Químicos</t>
  </si>
  <si>
    <t>Productos Farmacéuticos y Medicinales</t>
  </si>
  <si>
    <t>Llantas y Neumáticos</t>
  </si>
  <si>
    <t>Materiales de Oficina</t>
  </si>
  <si>
    <t>Materiales Informáticos</t>
  </si>
  <si>
    <t>Bienes de Uso y Consumo Diversos</t>
  </si>
  <si>
    <t>Impresiones, Publicaciones y Reproducciones</t>
  </si>
  <si>
    <t>Servicios Generales y Arrendamientos Diversos</t>
  </si>
  <si>
    <t>PASAJES Y VIATICOS</t>
  </si>
  <si>
    <t>Viáticos por Comisión Interna</t>
  </si>
  <si>
    <t>Herramientas, Repuestos y Accesorios</t>
  </si>
  <si>
    <t>TOTAL PLAN DE COMPRAS</t>
  </si>
  <si>
    <t>SERVICIOS TECNICOS Y PROFESIONALES</t>
  </si>
  <si>
    <t>Consultorías, Estudios e Investigaciones Diversas</t>
  </si>
  <si>
    <t>PRESUPUESTO  ESPECIAL (EGRESOS), EJERCICIO ECONÒMICO FISCAL 2020</t>
  </si>
  <si>
    <t>PRESUPUESTO DE INGRESOS, EJERCICIO ECONÒMICO FISCAL 2020</t>
  </si>
  <si>
    <t>Programa Guardianes Ambientales 2020</t>
  </si>
  <si>
    <t>PLAN ANUAL DE COMPRAS, EJERCICIO ECONÒMICO FISCAL 2020</t>
  </si>
  <si>
    <t>TOTAL PLAN DE COMPRAS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</si>
</sst>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sz val="15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5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2" fillId="8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2" borderId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17" fillId="10" borderId="3" applyNumberFormat="0" applyAlignment="0" applyProtection="0"/>
    <xf numFmtId="167" fontId="10" fillId="0" borderId="0" applyFont="0" applyFill="0" applyBorder="0" applyAlignment="0" applyProtection="0"/>
    <xf numFmtId="0" fontId="18" fillId="7" borderId="0" applyNumberFormat="0" applyBorder="0" applyAlignment="0" applyProtection="0"/>
    <xf numFmtId="165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0" fillId="22" borderId="0" applyNumberFormat="0" applyBorder="0" applyAlignment="0" applyProtection="0"/>
    <xf numFmtId="0" fontId="10" fillId="0" borderId="0"/>
    <xf numFmtId="0" fontId="21" fillId="0" borderId="0"/>
    <xf numFmtId="0" fontId="22" fillId="23" borderId="0"/>
    <xf numFmtId="0" fontId="22" fillId="24" borderId="6" applyNumberFormat="0" applyFont="0" applyAlignment="0" applyProtection="0"/>
    <xf numFmtId="0" fontId="23" fillId="1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" fillId="0" borderId="0"/>
    <xf numFmtId="165" fontId="10" fillId="0" borderId="0" applyFont="0" applyFill="0" applyBorder="0" applyAlignment="0" applyProtection="0"/>
    <xf numFmtId="0" fontId="5" fillId="2" borderId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28" fillId="0" borderId="0" xfId="53" applyFont="1" applyProtection="1">
      <protection hidden="1"/>
    </xf>
    <xf numFmtId="0" fontId="30" fillId="0" borderId="0" xfId="53" applyFont="1" applyProtection="1">
      <protection hidden="1"/>
    </xf>
    <xf numFmtId="0" fontId="30" fillId="0" borderId="11" xfId="53" applyFont="1" applyBorder="1" applyProtection="1"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8" fillId="0" borderId="12" xfId="53" applyFont="1" applyFill="1" applyBorder="1" applyProtection="1">
      <protection hidden="1"/>
    </xf>
    <xf numFmtId="0" fontId="28" fillId="0" borderId="0" xfId="53" applyFont="1" applyFill="1" applyProtection="1">
      <protection hidden="1"/>
    </xf>
    <xf numFmtId="0" fontId="28" fillId="0" borderId="0" xfId="53" applyFont="1" applyFill="1" applyBorder="1" applyProtection="1">
      <protection hidden="1"/>
    </xf>
    <xf numFmtId="0" fontId="28" fillId="0" borderId="0" xfId="53" applyNumberFormat="1" applyFont="1" applyFill="1" applyBorder="1" applyAlignment="1">
      <alignment horizontal="left" vertical="center"/>
    </xf>
    <xf numFmtId="0" fontId="28" fillId="0" borderId="11" xfId="53" applyNumberFormat="1" applyFont="1" applyFill="1" applyBorder="1" applyAlignment="1">
      <alignment horizontal="left" vertical="center"/>
    </xf>
    <xf numFmtId="0" fontId="31" fillId="0" borderId="11" xfId="1" applyFont="1" applyFill="1" applyBorder="1" applyAlignment="1" applyProtection="1">
      <alignment vertical="center"/>
      <protection hidden="1"/>
    </xf>
    <xf numFmtId="164" fontId="31" fillId="0" borderId="13" xfId="1" applyNumberFormat="1" applyFont="1" applyFill="1" applyBorder="1" applyAlignment="1" applyProtection="1">
      <alignment vertical="center" wrapText="1"/>
      <protection hidden="1"/>
    </xf>
    <xf numFmtId="0" fontId="28" fillId="0" borderId="14" xfId="53" applyFont="1" applyFill="1" applyBorder="1" applyProtection="1">
      <protection hidden="1"/>
    </xf>
    <xf numFmtId="164" fontId="30" fillId="0" borderId="0" xfId="53" applyNumberFormat="1" applyFont="1" applyFill="1" applyAlignment="1" applyProtection="1">
      <alignment vertical="center"/>
      <protection hidden="1"/>
    </xf>
    <xf numFmtId="0" fontId="30" fillId="0" borderId="0" xfId="53" applyFont="1" applyFill="1" applyAlignment="1" applyProtection="1">
      <alignment vertical="center"/>
      <protection hidden="1"/>
    </xf>
    <xf numFmtId="0" fontId="30" fillId="0" borderId="0" xfId="53" applyNumberFormat="1" applyFont="1" applyFill="1" applyBorder="1" applyAlignment="1">
      <alignment horizontal="center" vertical="center"/>
    </xf>
    <xf numFmtId="164" fontId="30" fillId="0" borderId="0" xfId="53" applyNumberFormat="1" applyFont="1" applyFill="1" applyBorder="1" applyAlignment="1">
      <alignment vertical="center"/>
    </xf>
    <xf numFmtId="164" fontId="30" fillId="0" borderId="0" xfId="53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164" fontId="4" fillId="0" borderId="12" xfId="1" applyNumberFormat="1" applyFont="1" applyFill="1" applyBorder="1" applyAlignment="1" applyProtection="1">
      <alignment vertical="center" wrapText="1"/>
      <protection hidden="1"/>
    </xf>
    <xf numFmtId="0" fontId="30" fillId="0" borderId="0" xfId="53" applyFont="1" applyFill="1" applyProtection="1">
      <protection hidden="1"/>
    </xf>
    <xf numFmtId="0" fontId="4" fillId="0" borderId="0" xfId="53" applyFont="1" applyFill="1" applyBorder="1" applyAlignment="1" applyProtection="1">
      <alignment horizontal="left" vertical="center"/>
      <protection hidden="1"/>
    </xf>
    <xf numFmtId="0" fontId="30" fillId="0" borderId="0" xfId="53" applyFont="1" applyFill="1" applyBorder="1" applyProtection="1">
      <protection hidden="1"/>
    </xf>
    <xf numFmtId="0" fontId="30" fillId="0" borderId="12" xfId="53" applyFont="1" applyFill="1" applyBorder="1" applyProtection="1">
      <protection hidden="1"/>
    </xf>
    <xf numFmtId="164" fontId="31" fillId="0" borderId="14" xfId="1" applyNumberFormat="1" applyFont="1" applyFill="1" applyBorder="1" applyAlignment="1" applyProtection="1">
      <alignment vertical="center" wrapText="1"/>
      <protection hidden="1"/>
    </xf>
    <xf numFmtId="164" fontId="29" fillId="0" borderId="11" xfId="53" applyNumberFormat="1" applyFont="1" applyFill="1" applyBorder="1" applyAlignment="1">
      <alignment vertical="center"/>
    </xf>
    <xf numFmtId="164" fontId="29" fillId="0" borderId="14" xfId="53" applyNumberFormat="1" applyFont="1" applyFill="1" applyBorder="1" applyAlignment="1" applyProtection="1">
      <alignment vertical="center"/>
      <protection hidden="1"/>
    </xf>
    <xf numFmtId="164" fontId="29" fillId="0" borderId="0" xfId="53" applyNumberFormat="1" applyFont="1" applyFill="1" applyAlignment="1" applyProtection="1">
      <alignment vertical="center"/>
      <protection hidden="1"/>
    </xf>
    <xf numFmtId="0" fontId="29" fillId="0" borderId="0" xfId="53" applyFont="1" applyFill="1" applyAlignment="1" applyProtection="1">
      <alignment vertical="center"/>
      <protection hidden="1"/>
    </xf>
    <xf numFmtId="166" fontId="28" fillId="0" borderId="0" xfId="53" applyNumberFormat="1" applyFont="1" applyProtection="1">
      <protection hidden="1"/>
    </xf>
    <xf numFmtId="164" fontId="28" fillId="0" borderId="2" xfId="53" applyNumberFormat="1" applyFont="1" applyFill="1" applyBorder="1" applyProtection="1">
      <protection hidden="1"/>
    </xf>
    <xf numFmtId="0" fontId="0" fillId="0" borderId="0" xfId="0"/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5" xfId="1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Alignment="1" applyProtection="1">
      <alignment horizontal="center"/>
      <protection hidden="1"/>
    </xf>
    <xf numFmtId="0" fontId="8" fillId="0" borderId="0" xfId="2" applyFont="1" applyFill="1" applyAlignment="1" applyProtection="1">
      <alignment horizontal="center"/>
      <protection hidden="1"/>
    </xf>
    <xf numFmtId="166" fontId="4" fillId="0" borderId="0" xfId="2" applyNumberFormat="1" applyFont="1" applyFill="1" applyProtection="1">
      <protection hidden="1"/>
    </xf>
    <xf numFmtId="0" fontId="36" fillId="0" borderId="1" xfId="3" applyFont="1" applyFill="1" applyBorder="1" applyAlignment="1" applyProtection="1">
      <alignment horizontal="left" vertical="center"/>
      <protection hidden="1"/>
    </xf>
    <xf numFmtId="0" fontId="9" fillId="0" borderId="1" xfId="3" applyFont="1" applyFill="1" applyBorder="1" applyAlignment="1" applyProtection="1">
      <alignment vertical="center"/>
      <protection hidden="1"/>
    </xf>
    <xf numFmtId="164" fontId="9" fillId="0" borderId="1" xfId="3" applyNumberFormat="1" applyFont="1" applyFill="1" applyBorder="1" applyAlignment="1" applyProtection="1">
      <alignment vertical="center" wrapText="1"/>
      <protection hidden="1"/>
    </xf>
    <xf numFmtId="0" fontId="9" fillId="0" borderId="1" xfId="4" applyFont="1" applyFill="1" applyBorder="1" applyAlignment="1" applyProtection="1">
      <alignment horizontal="left" vertical="center"/>
      <protection hidden="1"/>
    </xf>
    <xf numFmtId="0" fontId="9" fillId="0" borderId="1" xfId="4" applyFont="1" applyFill="1" applyBorder="1" applyAlignment="1" applyProtection="1">
      <alignment vertical="center"/>
      <protection hidden="1"/>
    </xf>
    <xf numFmtId="164" fontId="9" fillId="0" borderId="1" xfId="4" applyNumberFormat="1" applyFont="1" applyFill="1" applyBorder="1" applyAlignment="1" applyProtection="1">
      <alignment vertical="center" wrapText="1"/>
      <protection hidden="1"/>
    </xf>
    <xf numFmtId="0" fontId="1" fillId="0" borderId="1" xfId="5" applyFont="1" applyFill="1" applyBorder="1" applyAlignment="1" applyProtection="1">
      <alignment horizontal="left" vertical="center"/>
      <protection hidden="1"/>
    </xf>
    <xf numFmtId="0" fontId="32" fillId="0" borderId="1" xfId="1" applyFont="1" applyFill="1" applyBorder="1" applyAlignment="1" applyProtection="1">
      <alignment vertical="center"/>
      <protection hidden="1"/>
    </xf>
    <xf numFmtId="164" fontId="1" fillId="0" borderId="1" xfId="3" applyNumberFormat="1" applyFont="1" applyFill="1" applyBorder="1" applyAlignment="1" applyProtection="1">
      <alignment vertical="center" wrapText="1"/>
      <protection hidden="1"/>
    </xf>
    <xf numFmtId="166" fontId="1" fillId="0" borderId="0" xfId="2" applyNumberFormat="1" applyFont="1" applyFill="1" applyProtection="1">
      <protection hidden="1"/>
    </xf>
    <xf numFmtId="166" fontId="9" fillId="0" borderId="0" xfId="2" applyNumberFormat="1" applyFont="1" applyFill="1" applyProtection="1">
      <protection hidden="1"/>
    </xf>
    <xf numFmtId="0" fontId="9" fillId="0" borderId="0" xfId="2" applyFont="1" applyFill="1" applyProtection="1">
      <protection hidden="1"/>
    </xf>
    <xf numFmtId="0" fontId="1" fillId="0" borderId="1" xfId="4" applyFont="1" applyFill="1" applyBorder="1" applyAlignment="1" applyProtection="1">
      <alignment horizontal="left" vertical="center"/>
      <protection hidden="1"/>
    </xf>
    <xf numFmtId="0" fontId="1" fillId="0" borderId="1" xfId="4" applyFont="1" applyFill="1" applyBorder="1" applyAlignment="1" applyProtection="1">
      <alignment vertical="center"/>
      <protection hidden="1"/>
    </xf>
    <xf numFmtId="164" fontId="1" fillId="0" borderId="1" xfId="4" applyNumberFormat="1" applyFont="1" applyFill="1" applyBorder="1" applyAlignment="1" applyProtection="1">
      <alignment vertical="center" wrapText="1"/>
      <protection hidden="1"/>
    </xf>
    <xf numFmtId="164" fontId="32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2" applyNumberFormat="1" applyFont="1" applyFill="1" applyBorder="1" applyAlignment="1" applyProtection="1">
      <alignment vertical="center"/>
      <protection hidden="1"/>
    </xf>
    <xf numFmtId="0" fontId="37" fillId="0" borderId="0" xfId="2" applyFont="1" applyFill="1" applyProtection="1">
      <protection hidden="1"/>
    </xf>
    <xf numFmtId="0" fontId="6" fillId="0" borderId="15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38" fillId="0" borderId="0" xfId="0" applyFont="1"/>
    <xf numFmtId="0" fontId="9" fillId="0" borderId="1" xfId="5" applyFont="1" applyFill="1" applyBorder="1" applyAlignment="1" applyProtection="1">
      <alignment horizontal="left" vertical="center"/>
      <protection hidden="1"/>
    </xf>
    <xf numFmtId="0" fontId="6" fillId="0" borderId="1" xfId="1" applyFont="1" applyFill="1" applyBorder="1" applyAlignment="1" applyProtection="1">
      <alignment vertical="center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0" fontId="34" fillId="0" borderId="0" xfId="53" applyFont="1" applyAlignment="1" applyProtection="1">
      <alignment horizontal="center"/>
      <protection hidden="1"/>
    </xf>
    <xf numFmtId="0" fontId="29" fillId="0" borderId="0" xfId="53" applyFont="1" applyAlignment="1" applyProtection="1">
      <alignment horizontal="center"/>
      <protection hidden="1"/>
    </xf>
    <xf numFmtId="0" fontId="29" fillId="0" borderId="11" xfId="53" applyNumberFormat="1" applyFont="1" applyFill="1" applyBorder="1" applyAlignment="1">
      <alignment horizontal="center" vertical="center"/>
    </xf>
    <xf numFmtId="0" fontId="37" fillId="0" borderId="0" xfId="2" applyFont="1" applyFill="1" applyAlignment="1" applyProtection="1">
      <alignment horizontal="left" wrapText="1"/>
      <protection hidden="1"/>
    </xf>
    <xf numFmtId="0" fontId="2" fillId="0" borderId="0" xfId="2" applyFont="1" applyFill="1" applyAlignment="1" applyProtection="1">
      <alignment horizontal="center"/>
      <protection hidden="1"/>
    </xf>
    <xf numFmtId="0" fontId="33" fillId="0" borderId="0" xfId="2" applyFont="1" applyFill="1" applyAlignment="1" applyProtection="1">
      <alignment horizontal="center"/>
      <protection hidden="1"/>
    </xf>
    <xf numFmtId="0" fontId="2" fillId="0" borderId="0" xfId="2" applyFont="1" applyFill="1" applyAlignment="1" applyProtection="1">
      <alignment horizontal="center" wrapText="1"/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6" fillId="0" borderId="15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15" xfId="1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11" fillId="0" borderId="1" xfId="2" applyNumberFormat="1" applyFont="1" applyFill="1" applyBorder="1" applyAlignment="1" applyProtection="1">
      <alignment horizontal="center" vertical="center"/>
      <protection hidden="1"/>
    </xf>
  </cellXfs>
  <cellStyles count="57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3_Copia de PRESUPUESTO INGRESOS Y GASTOS 2012_1" xfId="4"/>
    <cellStyle name="40% - Énfasis4 2" xfId="16"/>
    <cellStyle name="40% - Énfasis4_Copia de PRESUPUESTO INGRESOS Y GASTOS 2012_1" xfId="5"/>
    <cellStyle name="40% - Énfasis5 2" xfId="17"/>
    <cellStyle name="40% - Énfasis6 2" xfId="18"/>
    <cellStyle name="40% - Énfasis6_Copia de PRESUPUESTO INGRESOS Y GASTOS 2012_2" xfId="3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" xfId="1" builtinId="29"/>
    <cellStyle name="Énfasis1 2" xfId="30"/>
    <cellStyle name="Énfasis1 3" xfId="55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Incorrecto 2" xfId="38"/>
    <cellStyle name="Moneda 2" xfId="6"/>
    <cellStyle name="Moneda 2 2" xfId="39"/>
    <cellStyle name="Moneda 3" xfId="40"/>
    <cellStyle name="Moneda 4" xfId="54"/>
    <cellStyle name="Neutral 2" xfId="41"/>
    <cellStyle name="Normal" xfId="0" builtinId="0"/>
    <cellStyle name="Normal 2" xfId="42"/>
    <cellStyle name="Normal 3" xfId="43"/>
    <cellStyle name="Normal 4" xfId="44"/>
    <cellStyle name="Normal_Copia de PRESUPUESTO INGRESOS Y GASTOS 2012" xfId="2"/>
    <cellStyle name="Normal_PRESUPUESTO INGRESOS Y GASTOS 2012" xfId="53"/>
    <cellStyle name="Notas 2" xfId="45"/>
    <cellStyle name="Porcentaje 2" xfId="56"/>
    <cellStyle name="Salida 2" xfId="46"/>
    <cellStyle name="Texto de advertencia 2" xfId="47"/>
    <cellStyle name="Texto explicativo 2" xfId="48"/>
    <cellStyle name="Título 2 2" xfId="49"/>
    <cellStyle name="Título 3 2" xfId="50"/>
    <cellStyle name="Título 4" xfId="51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63"/>
  <sheetViews>
    <sheetView showGridLines="0" workbookViewId="0">
      <selection activeCell="B1" sqref="B1:G10"/>
    </sheetView>
  </sheetViews>
  <sheetFormatPr baseColWidth="10" defaultRowHeight="14.25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48.5703125" style="1" customWidth="1"/>
    <col min="5" max="6" width="13.7109375" style="1" customWidth="1"/>
    <col min="7" max="7" width="17.140625" style="1" customWidth="1"/>
    <col min="8" max="8" width="2" style="1" customWidth="1"/>
    <col min="9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2" spans="2:15" s="2" customFormat="1" ht="19.5" x14ac:dyDescent="0.3">
      <c r="B2" s="62" t="s">
        <v>0</v>
      </c>
      <c r="C2" s="62"/>
      <c r="D2" s="62"/>
      <c r="E2" s="62"/>
      <c r="F2" s="62"/>
      <c r="G2" s="62"/>
    </row>
    <row r="3" spans="2:15" s="2" customFormat="1" ht="15.75" x14ac:dyDescent="0.25">
      <c r="B3" s="63" t="s">
        <v>39</v>
      </c>
      <c r="C3" s="63"/>
      <c r="D3" s="63"/>
      <c r="E3" s="63"/>
      <c r="F3" s="63"/>
      <c r="G3" s="63"/>
    </row>
    <row r="4" spans="2:15" s="2" customFormat="1" ht="15.75" x14ac:dyDescent="0.25">
      <c r="B4" s="63" t="s">
        <v>16</v>
      </c>
      <c r="C4" s="63"/>
      <c r="D4" s="63"/>
      <c r="E4" s="63"/>
      <c r="F4" s="63"/>
      <c r="G4" s="63"/>
    </row>
    <row r="5" spans="2:15" s="2" customFormat="1" ht="15" x14ac:dyDescent="0.25">
      <c r="B5" s="2" t="s">
        <v>9</v>
      </c>
    </row>
    <row r="6" spans="2:15" s="2" customFormat="1" ht="15.75" thickBot="1" x14ac:dyDescent="0.3">
      <c r="B6" s="3" t="s">
        <v>10</v>
      </c>
      <c r="C6" s="3"/>
      <c r="D6" s="3"/>
      <c r="E6" s="3"/>
      <c r="F6" s="3"/>
      <c r="G6" s="3"/>
    </row>
    <row r="7" spans="2:15" s="20" customFormat="1" ht="15" x14ac:dyDescent="0.25">
      <c r="B7" s="18" t="s">
        <v>11</v>
      </c>
      <c r="C7" s="21"/>
      <c r="D7" s="22"/>
      <c r="E7" s="23"/>
      <c r="F7" s="23"/>
      <c r="G7" s="19">
        <f>+F8</f>
        <v>40000</v>
      </c>
    </row>
    <row r="8" spans="2:15" s="6" customFormat="1" x14ac:dyDescent="0.2">
      <c r="B8" s="8"/>
      <c r="C8" s="4" t="s">
        <v>12</v>
      </c>
      <c r="D8" s="7"/>
      <c r="E8" s="5"/>
      <c r="F8" s="30">
        <f>+E9</f>
        <v>40000</v>
      </c>
      <c r="G8" s="5"/>
    </row>
    <row r="9" spans="2:15" s="6" customFormat="1" ht="15" thickBot="1" x14ac:dyDescent="0.25">
      <c r="B9" s="9"/>
      <c r="C9" s="9"/>
      <c r="D9" s="10" t="s">
        <v>13</v>
      </c>
      <c r="E9" s="11">
        <v>40000</v>
      </c>
      <c r="F9" s="24"/>
      <c r="G9" s="12"/>
    </row>
    <row r="10" spans="2:15" s="28" customFormat="1" ht="16.5" thickBot="1" x14ac:dyDescent="0.3">
      <c r="B10" s="64" t="s">
        <v>14</v>
      </c>
      <c r="C10" s="64"/>
      <c r="D10" s="64"/>
      <c r="E10" s="25"/>
      <c r="F10" s="25"/>
      <c r="G10" s="26">
        <f>+G7</f>
        <v>40000</v>
      </c>
      <c r="H10" s="27"/>
    </row>
    <row r="11" spans="2:15" s="14" customFormat="1" ht="15" x14ac:dyDescent="0.25">
      <c r="B11" s="15"/>
      <c r="C11" s="15"/>
      <c r="D11" s="15"/>
      <c r="E11" s="16"/>
      <c r="F11" s="16"/>
      <c r="G11" s="17"/>
      <c r="H11" s="13"/>
    </row>
    <row r="12" spans="2:15" x14ac:dyDescent="0.2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x14ac:dyDescent="0.2"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5" x14ac:dyDescent="0.2"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x14ac:dyDescent="0.2"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5" x14ac:dyDescent="0.2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5:15" x14ac:dyDescent="0.2"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5:15" x14ac:dyDescent="0.2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5:15" x14ac:dyDescent="0.2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5:15" x14ac:dyDescent="0.2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5:15" x14ac:dyDescent="0.2"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5:15" x14ac:dyDescent="0.2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5:15" x14ac:dyDescent="0.2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5:15" x14ac:dyDescent="0.2"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5:15" x14ac:dyDescent="0.2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5:15" x14ac:dyDescent="0.2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5:15" x14ac:dyDescent="0.2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5:15" x14ac:dyDescent="0.2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5:15" x14ac:dyDescent="0.2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5:15" x14ac:dyDescent="0.2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5:15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5:15" x14ac:dyDescent="0.2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5:15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5:15" x14ac:dyDescent="0.2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5:15" x14ac:dyDescent="0.2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5:15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5:15" x14ac:dyDescent="0.2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5:15" x14ac:dyDescent="0.2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5:15" x14ac:dyDescent="0.2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5:15" x14ac:dyDescent="0.2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5:15" x14ac:dyDescent="0.2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5:15" x14ac:dyDescent="0.2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5:15" x14ac:dyDescent="0.2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5:15" x14ac:dyDescent="0.2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5:15" x14ac:dyDescent="0.2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5:15" x14ac:dyDescent="0.2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5:15" x14ac:dyDescent="0.2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5:15" x14ac:dyDescent="0.2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5:15" x14ac:dyDescent="0.2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5:15" x14ac:dyDescent="0.2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5:15" x14ac:dyDescent="0.2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5:15" x14ac:dyDescent="0.2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5:15" x14ac:dyDescent="0.2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5:15" x14ac:dyDescent="0.2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5:15" x14ac:dyDescent="0.2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5:15" x14ac:dyDescent="0.2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5:15" x14ac:dyDescent="0.2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5:15" x14ac:dyDescent="0.2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5:15" x14ac:dyDescent="0.2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5:15" x14ac:dyDescent="0.2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5:15" x14ac:dyDescent="0.2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5:15" x14ac:dyDescent="0.2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5:15" x14ac:dyDescent="0.2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5:15" x14ac:dyDescent="0.2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5:15" x14ac:dyDescent="0.2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5:15" x14ac:dyDescent="0.2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5:15" x14ac:dyDescent="0.2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5:15" x14ac:dyDescent="0.2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5:15" x14ac:dyDescent="0.2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5:15" x14ac:dyDescent="0.2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5:15" x14ac:dyDescent="0.2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5:15" x14ac:dyDescent="0.2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5:15" x14ac:dyDescent="0.2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5:15" x14ac:dyDescent="0.2"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5:15" x14ac:dyDescent="0.2"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5:15" x14ac:dyDescent="0.2"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5:15" x14ac:dyDescent="0.2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5:15" x14ac:dyDescent="0.2"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5:15" x14ac:dyDescent="0.2"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5:15" x14ac:dyDescent="0.2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5:15" x14ac:dyDescent="0.2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5:15" x14ac:dyDescent="0.2"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5:15" x14ac:dyDescent="0.2"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5:15" x14ac:dyDescent="0.2"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5:15" x14ac:dyDescent="0.2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5:15" x14ac:dyDescent="0.2"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5:15" x14ac:dyDescent="0.2"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5:15" x14ac:dyDescent="0.2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5:15" x14ac:dyDescent="0.2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5:15" x14ac:dyDescent="0.2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5:15" x14ac:dyDescent="0.2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5:15" x14ac:dyDescent="0.2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5:15" x14ac:dyDescent="0.2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5:15" x14ac:dyDescent="0.2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5:15" x14ac:dyDescent="0.2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5:15" x14ac:dyDescent="0.2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5:15" x14ac:dyDescent="0.2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5:15" x14ac:dyDescent="0.2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5:15" x14ac:dyDescent="0.2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5:15" x14ac:dyDescent="0.2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5:15" x14ac:dyDescent="0.2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5:15" x14ac:dyDescent="0.2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5:15" x14ac:dyDescent="0.2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5:15" x14ac:dyDescent="0.2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5:15" x14ac:dyDescent="0.2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5:15" x14ac:dyDescent="0.2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5:15" x14ac:dyDescent="0.2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5:15" x14ac:dyDescent="0.2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5:15" x14ac:dyDescent="0.2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5:15" x14ac:dyDescent="0.2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5:15" x14ac:dyDescent="0.2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5:15" x14ac:dyDescent="0.2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5:15" x14ac:dyDescent="0.2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5:15" x14ac:dyDescent="0.2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5:15" x14ac:dyDescent="0.2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5:15" x14ac:dyDescent="0.2"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5:15" x14ac:dyDescent="0.2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5:15" x14ac:dyDescent="0.2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5:15" x14ac:dyDescent="0.2"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5:15" x14ac:dyDescent="0.2"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5:15" x14ac:dyDescent="0.2"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5:15" x14ac:dyDescent="0.2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5:15" x14ac:dyDescent="0.2"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5:15" x14ac:dyDescent="0.2"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5:15" x14ac:dyDescent="0.2"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5:15" x14ac:dyDescent="0.2"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5:15" x14ac:dyDescent="0.2"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5:15" x14ac:dyDescent="0.2"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5:15" x14ac:dyDescent="0.2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5:15" x14ac:dyDescent="0.2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5:15" x14ac:dyDescent="0.2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5:15" x14ac:dyDescent="0.2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5:15" x14ac:dyDescent="0.2"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5:15" x14ac:dyDescent="0.2"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5:15" x14ac:dyDescent="0.2"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5:15" x14ac:dyDescent="0.2"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5:15" x14ac:dyDescent="0.2"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5:15" x14ac:dyDescent="0.2"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5:15" x14ac:dyDescent="0.2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5:15" x14ac:dyDescent="0.2"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5:15" x14ac:dyDescent="0.2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5:15" x14ac:dyDescent="0.2"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5:15" x14ac:dyDescent="0.2"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5:15" x14ac:dyDescent="0.2"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5:15" x14ac:dyDescent="0.2"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5:15" x14ac:dyDescent="0.2"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5:15" x14ac:dyDescent="0.2"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5:15" x14ac:dyDescent="0.2"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5:15" x14ac:dyDescent="0.2"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5:15" x14ac:dyDescent="0.2"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5:15" x14ac:dyDescent="0.2"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5:15" x14ac:dyDescent="0.2"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5:15" x14ac:dyDescent="0.2"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5:15" x14ac:dyDescent="0.2"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5:15" x14ac:dyDescent="0.2"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5:15" x14ac:dyDescent="0.2"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5:15" x14ac:dyDescent="0.2"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5:15" x14ac:dyDescent="0.2"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5:15" x14ac:dyDescent="0.2"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5:15" x14ac:dyDescent="0.2"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5:15" x14ac:dyDescent="0.2"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5:15" x14ac:dyDescent="0.2"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5:15" x14ac:dyDescent="0.2"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5:15" x14ac:dyDescent="0.2"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5:15" x14ac:dyDescent="0.2"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5:15" x14ac:dyDescent="0.2"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5:15" x14ac:dyDescent="0.2"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5:15" x14ac:dyDescent="0.2"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5:15" x14ac:dyDescent="0.2"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5:15" x14ac:dyDescent="0.2"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5:15" x14ac:dyDescent="0.2"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5:15" x14ac:dyDescent="0.2"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5:15" x14ac:dyDescent="0.2"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5:15" x14ac:dyDescent="0.2"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5:15" x14ac:dyDescent="0.2"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5:15" x14ac:dyDescent="0.2"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5:15" x14ac:dyDescent="0.2"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5:15" x14ac:dyDescent="0.2"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5:15" x14ac:dyDescent="0.2"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5:15" x14ac:dyDescent="0.2"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5:15" x14ac:dyDescent="0.2"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5:15" x14ac:dyDescent="0.2"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5:15" x14ac:dyDescent="0.2"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5:15" x14ac:dyDescent="0.2"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5:15" x14ac:dyDescent="0.2"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5:15" x14ac:dyDescent="0.2"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5:15" x14ac:dyDescent="0.2"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5:15" x14ac:dyDescent="0.2"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5:15" x14ac:dyDescent="0.2"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5:15" x14ac:dyDescent="0.2"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5:15" x14ac:dyDescent="0.2"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5:15" x14ac:dyDescent="0.2"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5:15" x14ac:dyDescent="0.2"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5:15" x14ac:dyDescent="0.2"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5:15" x14ac:dyDescent="0.2"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5:15" x14ac:dyDescent="0.2"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5:15" x14ac:dyDescent="0.2"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5:15" x14ac:dyDescent="0.2"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5:15" x14ac:dyDescent="0.2"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5:15" x14ac:dyDescent="0.2"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5:15" x14ac:dyDescent="0.2"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5:15" x14ac:dyDescent="0.2"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5:15" x14ac:dyDescent="0.2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5:15" x14ac:dyDescent="0.2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5:15" x14ac:dyDescent="0.2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5:15" x14ac:dyDescent="0.2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5:15" x14ac:dyDescent="0.2"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5:15" x14ac:dyDescent="0.2"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5:15" x14ac:dyDescent="0.2"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5:15" x14ac:dyDescent="0.2"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5:15" x14ac:dyDescent="0.2"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5:15" x14ac:dyDescent="0.2"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5:15" x14ac:dyDescent="0.2"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5:15" x14ac:dyDescent="0.2"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5:15" x14ac:dyDescent="0.2"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5:15" x14ac:dyDescent="0.2"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5:15" x14ac:dyDescent="0.2"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5:15" x14ac:dyDescent="0.2"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5:15" x14ac:dyDescent="0.2"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5:15" x14ac:dyDescent="0.2"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5:15" x14ac:dyDescent="0.2"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5:15" x14ac:dyDescent="0.2"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5:15" x14ac:dyDescent="0.2"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5:15" x14ac:dyDescent="0.2"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5:15" x14ac:dyDescent="0.2"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5:15" x14ac:dyDescent="0.2"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5:15" x14ac:dyDescent="0.2"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5:15" x14ac:dyDescent="0.2"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5:15" x14ac:dyDescent="0.2"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5:15" x14ac:dyDescent="0.2"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5:15" x14ac:dyDescent="0.2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5:15" x14ac:dyDescent="0.2"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5:15" x14ac:dyDescent="0.2"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5:15" x14ac:dyDescent="0.2"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5:15" x14ac:dyDescent="0.2"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5:15" x14ac:dyDescent="0.2"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5:15" x14ac:dyDescent="0.2"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5:15" x14ac:dyDescent="0.2"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5:15" x14ac:dyDescent="0.2"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5:15" x14ac:dyDescent="0.2"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5:15" x14ac:dyDescent="0.2"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5:15" x14ac:dyDescent="0.2"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5:15" x14ac:dyDescent="0.2"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5:15" x14ac:dyDescent="0.2"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5:15" x14ac:dyDescent="0.2"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5:15" x14ac:dyDescent="0.2"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5:15" x14ac:dyDescent="0.2"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5:15" x14ac:dyDescent="0.2"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</row>
    <row r="249" spans="5:15" x14ac:dyDescent="0.2"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5:15" x14ac:dyDescent="0.2"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5:15" x14ac:dyDescent="0.2"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5:15" x14ac:dyDescent="0.2"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5:15" x14ac:dyDescent="0.2"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5:15" x14ac:dyDescent="0.2"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5:15" x14ac:dyDescent="0.2"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5:15" x14ac:dyDescent="0.2"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</row>
    <row r="257" spans="5:15" x14ac:dyDescent="0.2"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</row>
    <row r="258" spans="5:15" x14ac:dyDescent="0.2"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5:15" x14ac:dyDescent="0.2"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5:15" x14ac:dyDescent="0.2"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</row>
    <row r="261" spans="5:15" x14ac:dyDescent="0.2"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5:15" x14ac:dyDescent="0.2"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5:15" x14ac:dyDescent="0.2"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</sheetData>
  <mergeCells count="4">
    <mergeCell ref="B2:G2"/>
    <mergeCell ref="B3:G3"/>
    <mergeCell ref="B4:G4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showGridLines="0" topLeftCell="A13" workbookViewId="0">
      <selection activeCell="D27" sqref="D27"/>
    </sheetView>
  </sheetViews>
  <sheetFormatPr baseColWidth="10" defaultRowHeight="15" x14ac:dyDescent="0.25"/>
  <cols>
    <col min="2" max="2" width="8.140625" customWidth="1"/>
    <col min="3" max="3" width="43" customWidth="1"/>
    <col min="4" max="4" width="20.140625" customWidth="1"/>
    <col min="5" max="5" width="18" customWidth="1"/>
  </cols>
  <sheetData>
    <row r="1" spans="1:7" ht="20.25" x14ac:dyDescent="0.3">
      <c r="A1" s="31"/>
      <c r="B1" s="67" t="s">
        <v>0</v>
      </c>
      <c r="C1" s="67"/>
      <c r="D1" s="67"/>
      <c r="E1" s="67"/>
      <c r="F1" s="32"/>
      <c r="G1" s="32"/>
    </row>
    <row r="2" spans="1:7" ht="15.75" x14ac:dyDescent="0.25">
      <c r="A2" s="31"/>
      <c r="B2" s="68" t="s">
        <v>38</v>
      </c>
      <c r="C2" s="68"/>
      <c r="D2" s="68"/>
      <c r="E2" s="68"/>
      <c r="F2" s="32"/>
      <c r="G2" s="32"/>
    </row>
    <row r="3" spans="1:7" ht="15.75" x14ac:dyDescent="0.25">
      <c r="A3" s="31"/>
      <c r="B3" s="66" t="s">
        <v>17</v>
      </c>
      <c r="C3" s="66"/>
      <c r="D3" s="66"/>
      <c r="E3" s="66"/>
      <c r="F3" s="32"/>
      <c r="G3" s="32"/>
    </row>
    <row r="4" spans="1:7" x14ac:dyDescent="0.25">
      <c r="A4" s="31"/>
      <c r="B4" s="69" t="s">
        <v>1</v>
      </c>
      <c r="C4" s="69"/>
      <c r="D4" s="69"/>
      <c r="E4" s="69"/>
      <c r="F4" s="32"/>
      <c r="G4" s="32"/>
    </row>
    <row r="5" spans="1:7" s="32" customFormat="1" ht="9.75" customHeight="1" x14ac:dyDescent="0.25">
      <c r="F5" s="35"/>
      <c r="G5" s="35"/>
    </row>
    <row r="6" spans="1:7" s="32" customFormat="1" ht="46.5" customHeight="1" x14ac:dyDescent="0.25">
      <c r="B6" s="70" t="s">
        <v>2</v>
      </c>
      <c r="C6" s="72" t="s">
        <v>15</v>
      </c>
      <c r="D6" s="34" t="s">
        <v>18</v>
      </c>
      <c r="E6" s="70" t="s">
        <v>19</v>
      </c>
      <c r="F6" s="36"/>
      <c r="G6" s="36"/>
    </row>
    <row r="7" spans="1:7" s="32" customFormat="1" ht="33.75" customHeight="1" x14ac:dyDescent="0.25">
      <c r="B7" s="71"/>
      <c r="C7" s="73"/>
      <c r="D7" s="33" t="s">
        <v>40</v>
      </c>
      <c r="E7" s="71"/>
      <c r="F7" s="37"/>
      <c r="G7" s="37"/>
    </row>
    <row r="8" spans="1:7" ht="15.75" x14ac:dyDescent="0.25">
      <c r="A8" s="31"/>
      <c r="B8" s="38">
        <v>54</v>
      </c>
      <c r="C8" s="39" t="s">
        <v>3</v>
      </c>
      <c r="D8" s="40">
        <f>+D9+D22+D26+D28</f>
        <v>40000</v>
      </c>
      <c r="E8" s="40">
        <f>+E9+E22+E26+E28</f>
        <v>40000</v>
      </c>
      <c r="F8" s="37"/>
      <c r="G8" s="37"/>
    </row>
    <row r="9" spans="1:7" x14ac:dyDescent="0.25">
      <c r="A9" s="31"/>
      <c r="B9" s="41">
        <v>541</v>
      </c>
      <c r="C9" s="42" t="s">
        <v>4</v>
      </c>
      <c r="D9" s="43">
        <f>SUM(D10:D21)</f>
        <v>22400</v>
      </c>
      <c r="E9" s="43">
        <f>SUM(E10:E21)</f>
        <v>22400</v>
      </c>
      <c r="F9" s="48"/>
      <c r="G9" s="48"/>
    </row>
    <row r="10" spans="1:7" x14ac:dyDescent="0.25">
      <c r="A10" s="31"/>
      <c r="B10" s="50">
        <v>54101</v>
      </c>
      <c r="C10" s="51" t="s">
        <v>20</v>
      </c>
      <c r="D10" s="52">
        <v>2500</v>
      </c>
      <c r="E10" s="46">
        <v>2500</v>
      </c>
      <c r="F10" s="47"/>
      <c r="G10" s="47">
        <f>SUM(D10:D21)+SUM(D23:D25)+D27+D29</f>
        <v>40000</v>
      </c>
    </row>
    <row r="11" spans="1:7" x14ac:dyDescent="0.25">
      <c r="A11" s="31"/>
      <c r="B11" s="50">
        <v>54103</v>
      </c>
      <c r="C11" s="51" t="s">
        <v>21</v>
      </c>
      <c r="D11" s="52">
        <v>2500</v>
      </c>
      <c r="E11" s="46">
        <v>2500</v>
      </c>
      <c r="F11" s="47"/>
      <c r="G11" s="47"/>
    </row>
    <row r="12" spans="1:7" x14ac:dyDescent="0.25">
      <c r="A12" s="31"/>
      <c r="B12" s="44">
        <v>54104</v>
      </c>
      <c r="C12" s="45" t="s">
        <v>22</v>
      </c>
      <c r="D12" s="53">
        <v>4000</v>
      </c>
      <c r="E12" s="46">
        <v>4000</v>
      </c>
      <c r="F12" s="47"/>
      <c r="G12" s="47"/>
    </row>
    <row r="13" spans="1:7" x14ac:dyDescent="0.25">
      <c r="A13" s="31"/>
      <c r="B13" s="44">
        <v>54105</v>
      </c>
      <c r="C13" s="45" t="s">
        <v>23</v>
      </c>
      <c r="D13" s="53">
        <v>1000</v>
      </c>
      <c r="E13" s="46">
        <v>1000</v>
      </c>
      <c r="F13" s="47"/>
      <c r="G13" s="47"/>
    </row>
    <row r="14" spans="1:7" x14ac:dyDescent="0.25">
      <c r="A14" s="31"/>
      <c r="B14" s="44">
        <v>54107</v>
      </c>
      <c r="C14" s="45" t="s">
        <v>24</v>
      </c>
      <c r="D14" s="53">
        <v>1500</v>
      </c>
      <c r="E14" s="46">
        <v>1500</v>
      </c>
      <c r="F14" s="47"/>
      <c r="G14" s="47"/>
    </row>
    <row r="15" spans="1:7" x14ac:dyDescent="0.25">
      <c r="A15" s="31"/>
      <c r="B15" s="44">
        <v>54108</v>
      </c>
      <c r="C15" s="45" t="s">
        <v>25</v>
      </c>
      <c r="D15" s="53">
        <v>150</v>
      </c>
      <c r="E15" s="46">
        <v>150</v>
      </c>
      <c r="F15" s="47"/>
      <c r="G15" s="47"/>
    </row>
    <row r="16" spans="1:7" x14ac:dyDescent="0.25">
      <c r="A16" s="31"/>
      <c r="B16" s="44">
        <v>54109</v>
      </c>
      <c r="C16" s="45" t="s">
        <v>26</v>
      </c>
      <c r="D16" s="53">
        <v>250</v>
      </c>
      <c r="E16" s="46">
        <v>250</v>
      </c>
      <c r="F16" s="47"/>
      <c r="G16" s="47"/>
    </row>
    <row r="17" spans="1:7" x14ac:dyDescent="0.25">
      <c r="A17" s="31"/>
      <c r="B17" s="44">
        <v>54110</v>
      </c>
      <c r="C17" s="45" t="s">
        <v>5</v>
      </c>
      <c r="D17" s="53">
        <v>1000</v>
      </c>
      <c r="E17" s="46">
        <v>1000</v>
      </c>
      <c r="F17" s="47"/>
      <c r="G17" s="47"/>
    </row>
    <row r="18" spans="1:7" x14ac:dyDescent="0.25">
      <c r="A18" s="31"/>
      <c r="B18" s="44">
        <v>54114</v>
      </c>
      <c r="C18" s="45" t="s">
        <v>27</v>
      </c>
      <c r="D18" s="53">
        <v>500</v>
      </c>
      <c r="E18" s="46">
        <v>500</v>
      </c>
      <c r="F18" s="47"/>
      <c r="G18" s="47"/>
    </row>
    <row r="19" spans="1:7" x14ac:dyDescent="0.25">
      <c r="A19" s="31"/>
      <c r="B19" s="44">
        <v>54115</v>
      </c>
      <c r="C19" s="45" t="s">
        <v>28</v>
      </c>
      <c r="D19" s="53">
        <v>500</v>
      </c>
      <c r="E19" s="46">
        <v>500</v>
      </c>
      <c r="F19" s="47"/>
      <c r="G19" s="47"/>
    </row>
    <row r="20" spans="1:7" x14ac:dyDescent="0.25">
      <c r="A20" s="31"/>
      <c r="B20" s="44">
        <v>54118</v>
      </c>
      <c r="C20" s="45" t="s">
        <v>34</v>
      </c>
      <c r="D20" s="53">
        <v>6000</v>
      </c>
      <c r="E20" s="46">
        <v>6000</v>
      </c>
      <c r="F20" s="47"/>
      <c r="G20" s="47"/>
    </row>
    <row r="21" spans="1:7" x14ac:dyDescent="0.25">
      <c r="A21" s="31"/>
      <c r="B21" s="44">
        <v>54199</v>
      </c>
      <c r="C21" s="45" t="s">
        <v>29</v>
      </c>
      <c r="D21" s="53">
        <v>2500</v>
      </c>
      <c r="E21" s="46">
        <v>2500</v>
      </c>
      <c r="F21" s="48"/>
      <c r="G21" s="48"/>
    </row>
    <row r="22" spans="1:7" x14ac:dyDescent="0.25">
      <c r="A22" s="31"/>
      <c r="B22" s="41">
        <v>543</v>
      </c>
      <c r="C22" s="42" t="s">
        <v>6</v>
      </c>
      <c r="D22" s="43">
        <f>SUM(D23:D25)</f>
        <v>9900</v>
      </c>
      <c r="E22" s="43">
        <f>SUM(E23:E25)</f>
        <v>9900</v>
      </c>
      <c r="F22" s="32"/>
      <c r="G22" s="32"/>
    </row>
    <row r="23" spans="1:7" x14ac:dyDescent="0.25">
      <c r="A23" s="31"/>
      <c r="B23" s="44">
        <v>54302</v>
      </c>
      <c r="C23" s="45" t="s">
        <v>7</v>
      </c>
      <c r="D23" s="53">
        <v>1400</v>
      </c>
      <c r="E23" s="46">
        <v>1400</v>
      </c>
      <c r="F23" s="32"/>
      <c r="G23" s="32"/>
    </row>
    <row r="24" spans="1:7" x14ac:dyDescent="0.25">
      <c r="A24" s="31"/>
      <c r="B24" s="44">
        <v>54313</v>
      </c>
      <c r="C24" s="45" t="s">
        <v>30</v>
      </c>
      <c r="D24" s="53">
        <v>6000</v>
      </c>
      <c r="E24" s="46">
        <v>6000</v>
      </c>
      <c r="F24" s="32"/>
      <c r="G24" s="32"/>
    </row>
    <row r="25" spans="1:7" x14ac:dyDescent="0.25">
      <c r="A25" s="31"/>
      <c r="B25" s="44">
        <v>54399</v>
      </c>
      <c r="C25" s="45" t="s">
        <v>31</v>
      </c>
      <c r="D25" s="53">
        <v>2500</v>
      </c>
      <c r="E25" s="46">
        <v>2500</v>
      </c>
      <c r="F25" s="49"/>
      <c r="G25" s="49"/>
    </row>
    <row r="26" spans="1:7" x14ac:dyDescent="0.25">
      <c r="A26" s="31"/>
      <c r="B26" s="41">
        <v>544</v>
      </c>
      <c r="C26" s="42" t="s">
        <v>32</v>
      </c>
      <c r="D26" s="43">
        <f>+D27</f>
        <v>700</v>
      </c>
      <c r="E26" s="43">
        <f>+E27</f>
        <v>700</v>
      </c>
      <c r="F26" s="32"/>
      <c r="G26" s="32"/>
    </row>
    <row r="27" spans="1:7" x14ac:dyDescent="0.25">
      <c r="A27" s="31"/>
      <c r="B27" s="44">
        <v>54403</v>
      </c>
      <c r="C27" s="45" t="s">
        <v>33</v>
      </c>
      <c r="D27" s="53">
        <v>700</v>
      </c>
      <c r="E27" s="53">
        <v>700</v>
      </c>
      <c r="F27" s="32"/>
      <c r="G27" s="32"/>
    </row>
    <row r="28" spans="1:7" s="58" customFormat="1" x14ac:dyDescent="0.25">
      <c r="B28" s="59">
        <v>545</v>
      </c>
      <c r="C28" s="60" t="s">
        <v>36</v>
      </c>
      <c r="D28" s="61">
        <v>7000</v>
      </c>
      <c r="E28" s="61">
        <v>7000</v>
      </c>
    </row>
    <row r="29" spans="1:7" s="32" customFormat="1" x14ac:dyDescent="0.25">
      <c r="B29" s="44">
        <v>54599</v>
      </c>
      <c r="C29" s="45" t="s">
        <v>37</v>
      </c>
      <c r="D29" s="53">
        <v>7000</v>
      </c>
      <c r="E29" s="53">
        <v>7000</v>
      </c>
    </row>
    <row r="30" spans="1:7" ht="16.5" x14ac:dyDescent="0.25">
      <c r="A30" s="31"/>
      <c r="B30" s="74" t="s">
        <v>8</v>
      </c>
      <c r="C30" s="74"/>
      <c r="D30" s="54">
        <f>+D9+D26+D22+D28</f>
        <v>40000</v>
      </c>
      <c r="E30" s="54">
        <f>+E9+E26+E22+E28</f>
        <v>40000</v>
      </c>
      <c r="F30" s="32"/>
      <c r="G30" s="32"/>
    </row>
    <row r="31" spans="1:7" ht="18.75" x14ac:dyDescent="0.3">
      <c r="A31" s="31"/>
      <c r="B31" s="32"/>
      <c r="C31" s="65"/>
      <c r="D31" s="65"/>
      <c r="E31" s="65"/>
      <c r="F31" s="32"/>
      <c r="G31" s="32"/>
    </row>
    <row r="32" spans="1:7" ht="18.75" x14ac:dyDescent="0.3">
      <c r="A32" s="31"/>
      <c r="B32" s="31"/>
      <c r="C32" s="55"/>
      <c r="D32" s="55"/>
      <c r="E32" s="55"/>
      <c r="F32" s="31"/>
      <c r="G32" s="31"/>
    </row>
    <row r="33" spans="1:7" ht="18.75" x14ac:dyDescent="0.3">
      <c r="A33" s="31"/>
      <c r="B33" s="31"/>
      <c r="C33" s="55"/>
      <c r="D33" s="55"/>
      <c r="E33" s="55"/>
      <c r="F33" s="31"/>
      <c r="G33" s="31"/>
    </row>
  </sheetData>
  <mergeCells count="9">
    <mergeCell ref="C31:E31"/>
    <mergeCell ref="B3:E3"/>
    <mergeCell ref="B1:E1"/>
    <mergeCell ref="B2:E2"/>
    <mergeCell ref="B4:E4"/>
    <mergeCell ref="B6:B7"/>
    <mergeCell ref="C6:C7"/>
    <mergeCell ref="E6:E7"/>
    <mergeCell ref="B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tabSelected="1" topLeftCell="A6" workbookViewId="0">
      <selection activeCell="D30" sqref="D30"/>
    </sheetView>
  </sheetViews>
  <sheetFormatPr baseColWidth="10" defaultRowHeight="15" x14ac:dyDescent="0.25"/>
  <cols>
    <col min="1" max="1" width="11.42578125" style="32"/>
    <col min="2" max="2" width="8.140625" style="32" customWidth="1"/>
    <col min="3" max="3" width="43" style="32" customWidth="1"/>
    <col min="4" max="4" width="21.85546875" style="32" customWidth="1"/>
    <col min="5" max="5" width="18" style="32" customWidth="1"/>
    <col min="6" max="16384" width="11.42578125" style="32"/>
  </cols>
  <sheetData>
    <row r="1" spans="2:7" ht="20.25" x14ac:dyDescent="0.3">
      <c r="B1" s="67" t="s">
        <v>0</v>
      </c>
      <c r="C1" s="67"/>
      <c r="D1" s="67"/>
      <c r="E1" s="67"/>
    </row>
    <row r="2" spans="2:7" ht="15.75" x14ac:dyDescent="0.25">
      <c r="B2" s="68" t="s">
        <v>41</v>
      </c>
      <c r="C2" s="68"/>
      <c r="D2" s="68"/>
      <c r="E2" s="68"/>
    </row>
    <row r="3" spans="2:7" ht="15.75" x14ac:dyDescent="0.25">
      <c r="B3" s="66" t="s">
        <v>17</v>
      </c>
      <c r="C3" s="66"/>
      <c r="D3" s="66"/>
      <c r="E3" s="66"/>
    </row>
    <row r="4" spans="2:7" x14ac:dyDescent="0.25">
      <c r="B4" s="69" t="s">
        <v>1</v>
      </c>
      <c r="C4" s="69"/>
      <c r="D4" s="69"/>
      <c r="E4" s="69"/>
    </row>
    <row r="5" spans="2:7" ht="9.75" customHeight="1" x14ac:dyDescent="0.25">
      <c r="F5" s="35"/>
      <c r="G5" s="35"/>
    </row>
    <row r="6" spans="2:7" ht="46.5" customHeight="1" x14ac:dyDescent="0.25">
      <c r="B6" s="70" t="s">
        <v>2</v>
      </c>
      <c r="C6" s="72" t="s">
        <v>15</v>
      </c>
      <c r="D6" s="56" t="s">
        <v>18</v>
      </c>
      <c r="E6" s="70" t="s">
        <v>42</v>
      </c>
      <c r="F6" s="36"/>
      <c r="G6" s="36"/>
    </row>
    <row r="7" spans="2:7" ht="33.75" customHeight="1" x14ac:dyDescent="0.25">
      <c r="B7" s="71"/>
      <c r="C7" s="73"/>
      <c r="D7" s="57" t="s">
        <v>40</v>
      </c>
      <c r="E7" s="71"/>
      <c r="F7" s="37"/>
      <c r="G7" s="37"/>
    </row>
    <row r="8" spans="2:7" ht="15.75" x14ac:dyDescent="0.25">
      <c r="B8" s="38">
        <v>54</v>
      </c>
      <c r="C8" s="39" t="s">
        <v>3</v>
      </c>
      <c r="D8" s="40">
        <f>+D9+D22+D26</f>
        <v>39300</v>
      </c>
      <c r="E8" s="40">
        <f>+E9+E22+E26</f>
        <v>39300</v>
      </c>
      <c r="F8" s="37"/>
      <c r="G8" s="37"/>
    </row>
    <row r="9" spans="2:7" x14ac:dyDescent="0.25">
      <c r="B9" s="41">
        <v>541</v>
      </c>
      <c r="C9" s="42" t="s">
        <v>4</v>
      </c>
      <c r="D9" s="43">
        <f>SUM(D10:D21)</f>
        <v>22400</v>
      </c>
      <c r="E9" s="43">
        <f>SUM(E10:E21)</f>
        <v>22400</v>
      </c>
      <c r="F9" s="48"/>
      <c r="G9" s="48"/>
    </row>
    <row r="10" spans="2:7" x14ac:dyDescent="0.25">
      <c r="B10" s="50">
        <v>54101</v>
      </c>
      <c r="C10" s="51" t="s">
        <v>20</v>
      </c>
      <c r="D10" s="52">
        <v>2500</v>
      </c>
      <c r="E10" s="46">
        <v>2500</v>
      </c>
      <c r="F10" s="47"/>
      <c r="G10" s="47"/>
    </row>
    <row r="11" spans="2:7" x14ac:dyDescent="0.25">
      <c r="B11" s="50">
        <v>54103</v>
      </c>
      <c r="C11" s="51" t="s">
        <v>21</v>
      </c>
      <c r="D11" s="52">
        <v>2500</v>
      </c>
      <c r="E11" s="46">
        <v>2500</v>
      </c>
      <c r="F11" s="47"/>
      <c r="G11" s="47"/>
    </row>
    <row r="12" spans="2:7" x14ac:dyDescent="0.25">
      <c r="B12" s="44">
        <v>54104</v>
      </c>
      <c r="C12" s="45" t="s">
        <v>22</v>
      </c>
      <c r="D12" s="53">
        <v>4000</v>
      </c>
      <c r="E12" s="46">
        <v>4000</v>
      </c>
      <c r="F12" s="47"/>
      <c r="G12" s="47"/>
    </row>
    <row r="13" spans="2:7" x14ac:dyDescent="0.25">
      <c r="B13" s="44">
        <v>54105</v>
      </c>
      <c r="C13" s="45" t="s">
        <v>23</v>
      </c>
      <c r="D13" s="53">
        <v>1000</v>
      </c>
      <c r="E13" s="46">
        <v>1000</v>
      </c>
      <c r="F13" s="47"/>
      <c r="G13" s="47"/>
    </row>
    <row r="14" spans="2:7" x14ac:dyDescent="0.25">
      <c r="B14" s="44">
        <v>54107</v>
      </c>
      <c r="C14" s="45" t="s">
        <v>24</v>
      </c>
      <c r="D14" s="53">
        <v>1500</v>
      </c>
      <c r="E14" s="46">
        <v>1500</v>
      </c>
      <c r="F14" s="47"/>
      <c r="G14" s="47"/>
    </row>
    <row r="15" spans="2:7" x14ac:dyDescent="0.25">
      <c r="B15" s="44">
        <v>54108</v>
      </c>
      <c r="C15" s="45" t="s">
        <v>25</v>
      </c>
      <c r="D15" s="53">
        <v>150</v>
      </c>
      <c r="E15" s="46">
        <v>150</v>
      </c>
      <c r="F15" s="47"/>
      <c r="G15" s="47"/>
    </row>
    <row r="16" spans="2:7" x14ac:dyDescent="0.25">
      <c r="B16" s="44">
        <v>54109</v>
      </c>
      <c r="C16" s="45" t="s">
        <v>26</v>
      </c>
      <c r="D16" s="53">
        <v>250</v>
      </c>
      <c r="E16" s="46">
        <v>250</v>
      </c>
      <c r="F16" s="47"/>
      <c r="G16" s="47"/>
    </row>
    <row r="17" spans="2:7" x14ac:dyDescent="0.25">
      <c r="B17" s="44">
        <v>54110</v>
      </c>
      <c r="C17" s="45" t="s">
        <v>5</v>
      </c>
      <c r="D17" s="53">
        <v>1000</v>
      </c>
      <c r="E17" s="46">
        <v>1000</v>
      </c>
      <c r="F17" s="47"/>
      <c r="G17" s="47"/>
    </row>
    <row r="18" spans="2:7" x14ac:dyDescent="0.25">
      <c r="B18" s="44">
        <v>54114</v>
      </c>
      <c r="C18" s="45" t="s">
        <v>27</v>
      </c>
      <c r="D18" s="53">
        <v>500</v>
      </c>
      <c r="E18" s="46">
        <v>500</v>
      </c>
      <c r="F18" s="47"/>
      <c r="G18" s="47"/>
    </row>
    <row r="19" spans="2:7" x14ac:dyDescent="0.25">
      <c r="B19" s="44">
        <v>54115</v>
      </c>
      <c r="C19" s="45" t="s">
        <v>28</v>
      </c>
      <c r="D19" s="53">
        <v>500</v>
      </c>
      <c r="E19" s="46">
        <v>500</v>
      </c>
      <c r="F19" s="47"/>
      <c r="G19" s="47"/>
    </row>
    <row r="20" spans="2:7" x14ac:dyDescent="0.25">
      <c r="B20" s="44">
        <v>54118</v>
      </c>
      <c r="C20" s="45" t="s">
        <v>34</v>
      </c>
      <c r="D20" s="53">
        <v>6000</v>
      </c>
      <c r="E20" s="46">
        <v>6000</v>
      </c>
      <c r="F20" s="47"/>
      <c r="G20" s="47"/>
    </row>
    <row r="21" spans="2:7" x14ac:dyDescent="0.25">
      <c r="B21" s="44">
        <v>54199</v>
      </c>
      <c r="C21" s="45" t="s">
        <v>29</v>
      </c>
      <c r="D21" s="53">
        <v>2500</v>
      </c>
      <c r="E21" s="46">
        <v>2500</v>
      </c>
      <c r="F21" s="48"/>
      <c r="G21" s="48"/>
    </row>
    <row r="22" spans="2:7" x14ac:dyDescent="0.25">
      <c r="B22" s="41">
        <v>543</v>
      </c>
      <c r="C22" s="42" t="s">
        <v>6</v>
      </c>
      <c r="D22" s="43">
        <f>SUM(D23:D25)</f>
        <v>9900</v>
      </c>
      <c r="E22" s="43">
        <f>SUM(E23:E25)</f>
        <v>9900</v>
      </c>
    </row>
    <row r="23" spans="2:7" x14ac:dyDescent="0.25">
      <c r="B23" s="44">
        <v>54302</v>
      </c>
      <c r="C23" s="45" t="s">
        <v>7</v>
      </c>
      <c r="D23" s="53">
        <v>1400</v>
      </c>
      <c r="E23" s="46">
        <v>1400</v>
      </c>
    </row>
    <row r="24" spans="2:7" x14ac:dyDescent="0.25">
      <c r="B24" s="44">
        <v>54313</v>
      </c>
      <c r="C24" s="45" t="s">
        <v>30</v>
      </c>
      <c r="D24" s="53">
        <v>6000</v>
      </c>
      <c r="E24" s="46">
        <v>6000</v>
      </c>
    </row>
    <row r="25" spans="2:7" x14ac:dyDescent="0.25">
      <c r="B25" s="44">
        <v>54399</v>
      </c>
      <c r="C25" s="45" t="s">
        <v>31</v>
      </c>
      <c r="D25" s="53">
        <v>2500</v>
      </c>
      <c r="E25" s="46">
        <v>2500</v>
      </c>
      <c r="F25" s="49"/>
      <c r="G25" s="49"/>
    </row>
    <row r="26" spans="2:7" x14ac:dyDescent="0.25">
      <c r="B26" s="59">
        <v>545</v>
      </c>
      <c r="C26" s="60" t="s">
        <v>36</v>
      </c>
      <c r="D26" s="61">
        <v>7000</v>
      </c>
      <c r="E26" s="61">
        <v>7000</v>
      </c>
      <c r="F26" s="49"/>
      <c r="G26" s="49"/>
    </row>
    <row r="27" spans="2:7" x14ac:dyDescent="0.25">
      <c r="B27" s="44">
        <v>54599</v>
      </c>
      <c r="C27" s="45" t="s">
        <v>37</v>
      </c>
      <c r="D27" s="53">
        <v>7000</v>
      </c>
      <c r="E27" s="53">
        <v>7000</v>
      </c>
      <c r="F27" s="49"/>
      <c r="G27" s="49"/>
    </row>
    <row r="28" spans="2:7" ht="16.5" x14ac:dyDescent="0.25">
      <c r="B28" s="74" t="s">
        <v>35</v>
      </c>
      <c r="C28" s="74"/>
      <c r="D28" s="54">
        <f>+D9+D22+D26</f>
        <v>39300</v>
      </c>
      <c r="E28" s="54">
        <f>+E9+E22+E26</f>
        <v>39300</v>
      </c>
    </row>
    <row r="29" spans="2:7" ht="18.75" x14ac:dyDescent="0.3">
      <c r="C29" s="65"/>
      <c r="D29" s="65"/>
      <c r="E29" s="65"/>
    </row>
    <row r="30" spans="2:7" ht="18.75" x14ac:dyDescent="0.3">
      <c r="C30" s="55"/>
      <c r="D30" s="55"/>
      <c r="E30" s="55"/>
    </row>
    <row r="31" spans="2:7" ht="18.75" x14ac:dyDescent="0.3">
      <c r="C31" s="55"/>
      <c r="D31" s="55"/>
      <c r="E31" s="55"/>
    </row>
  </sheetData>
  <mergeCells count="9">
    <mergeCell ref="B28:C28"/>
    <mergeCell ref="C29:E29"/>
    <mergeCell ref="B1:E1"/>
    <mergeCell ref="B2:E2"/>
    <mergeCell ref="B3:E3"/>
    <mergeCell ref="B4:E4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Guardianes Ambientales</vt:lpstr>
      <vt:lpstr>Egresos Guardianes </vt:lpstr>
      <vt:lpstr>Guardianes plan de compras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USER</cp:lastModifiedBy>
  <cp:lastPrinted>2019-04-24T14:36:40Z</cp:lastPrinted>
  <dcterms:created xsi:type="dcterms:W3CDTF">2016-01-27T20:31:41Z</dcterms:created>
  <dcterms:modified xsi:type="dcterms:W3CDTF">2020-04-14T03:32:12Z</dcterms:modified>
</cp:coreProperties>
</file>