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35" yWindow="0" windowWidth="22260" windowHeight="12645"/>
  </bookViews>
  <sheets>
    <sheet name="Numeral 1" sheetId="1" r:id="rId1"/>
    <sheet name="Numeral 2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C18" i="2"/>
  <c r="B52" i="1" l="1"/>
  <c r="C52" i="1"/>
  <c r="D52" i="1"/>
  <c r="E52" i="1"/>
  <c r="F52" i="1"/>
  <c r="G52" i="1"/>
  <c r="B46" i="1"/>
  <c r="C46" i="1"/>
  <c r="D46" i="1"/>
  <c r="E46" i="1"/>
  <c r="F46" i="1"/>
  <c r="G46" i="1"/>
  <c r="B44" i="1"/>
  <c r="C44" i="1"/>
  <c r="D44" i="1"/>
  <c r="E44" i="1"/>
  <c r="F44" i="1"/>
  <c r="G44" i="1"/>
  <c r="B38" i="1"/>
  <c r="C38" i="1"/>
  <c r="D38" i="1"/>
  <c r="E38" i="1"/>
  <c r="F38" i="1"/>
  <c r="G38" i="1"/>
  <c r="B33" i="1"/>
  <c r="C33" i="1"/>
  <c r="D33" i="1"/>
  <c r="E33" i="1"/>
  <c r="F33" i="1"/>
  <c r="G33" i="1"/>
  <c r="B27" i="1"/>
  <c r="C27" i="1"/>
  <c r="D27" i="1"/>
  <c r="E27" i="1"/>
  <c r="F27" i="1"/>
  <c r="G27" i="1"/>
  <c r="B25" i="1"/>
  <c r="C25" i="1"/>
  <c r="D25" i="1"/>
  <c r="E25" i="1"/>
  <c r="F25" i="1"/>
  <c r="G25" i="1"/>
  <c r="B20" i="1"/>
  <c r="C20" i="1"/>
  <c r="D20" i="1"/>
  <c r="E20" i="1"/>
  <c r="F20" i="1"/>
  <c r="G20" i="1"/>
  <c r="B15" i="1"/>
  <c r="C15" i="1"/>
  <c r="D15" i="1"/>
  <c r="E15" i="1"/>
  <c r="F15" i="1"/>
  <c r="G15" i="1"/>
  <c r="B9" i="1"/>
  <c r="C9" i="1"/>
  <c r="D9" i="1"/>
  <c r="E9" i="1"/>
  <c r="F9" i="1"/>
  <c r="G9" i="1"/>
  <c r="A3" i="2"/>
  <c r="A4" i="2"/>
  <c r="A2" i="2"/>
</calcChain>
</file>

<file path=xl/sharedStrings.xml><?xml version="1.0" encoding="utf-8"?>
<sst xmlns="http://schemas.openxmlformats.org/spreadsheetml/2006/main" count="43" uniqueCount="36">
  <si>
    <t>1) Créditos otorgados por género en el departamento de San Ana, desgregados por municipio, por año, (contados desde que inició</t>
  </si>
  <si>
    <t>la Política Nacional de Vivienda y Hábitat en el Salvador de 2015 a junio 2019).</t>
  </si>
  <si>
    <t>Período: 01/10/2019 - 30/06/2019</t>
  </si>
  <si>
    <t>Municipio / año</t>
  </si>
  <si>
    <t>Número</t>
  </si>
  <si>
    <t>Millones</t>
  </si>
  <si>
    <t>1 - SANTA ANA</t>
  </si>
  <si>
    <t>2 - EL CONGO</t>
  </si>
  <si>
    <t>3 - COATEPEQUE</t>
  </si>
  <si>
    <t>4 - TEXISTEPEQUE</t>
  </si>
  <si>
    <t>5 - CHALCHUAPA</t>
  </si>
  <si>
    <t>6 - CANDELARIA DE LA FRONTERA</t>
  </si>
  <si>
    <t>7 - SAN SEBASTIAN SALITRILLO</t>
  </si>
  <si>
    <t>8 - EL PORVENIR</t>
  </si>
  <si>
    <t>9 - METAPAN</t>
  </si>
  <si>
    <t>Total general</t>
  </si>
  <si>
    <t>Hombres</t>
  </si>
  <si>
    <t>Mujeres</t>
  </si>
  <si>
    <t>Total</t>
  </si>
  <si>
    <t>Nota: El dato de género presentado corresponde al deudor principal del crédito.</t>
  </si>
  <si>
    <t>2) ¿Qué proyectos habitacionales el FSV ha financiado para Santa Ana (vivienda nueva)?</t>
  </si>
  <si>
    <t>Fuente: preparado con datos disponibles en dataware house de SIG a la fecha de extracción.</t>
  </si>
  <si>
    <t>Fecha de extracción: 31/07/2019.</t>
  </si>
  <si>
    <t>Urbanizaciones</t>
  </si>
  <si>
    <t>Resid. Tenefire</t>
  </si>
  <si>
    <t>Urb. San Lorenzo</t>
  </si>
  <si>
    <t>Cond. Urb. Procavia</t>
  </si>
  <si>
    <t>Cond. Urb. Santa Lucía</t>
  </si>
  <si>
    <t>Resid. Loma Linda</t>
  </si>
  <si>
    <t>Resid. Villa Verde Estate</t>
  </si>
  <si>
    <t>Resid. San Patricio I y II</t>
  </si>
  <si>
    <t>Resid. Parcel. Urb. Rosabal</t>
  </si>
  <si>
    <t>Urb.Resid. Villa Real III etapa</t>
  </si>
  <si>
    <t>Resid. Villas de Mallorca</t>
  </si>
  <si>
    <t>Resid. Villas de Cádiz</t>
  </si>
  <si>
    <t>Resid.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</si>
</sst>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8" tint="-0.249977111117893"/>
      </patternFill>
    </fill>
    <fill>
      <patternFill patternType="solid">
        <fgColor rgb="FFFFFFD9"/>
        <bgColor theme="8" tint="0.39997558519241921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hair">
        <color theme="8" tint="-0.249977111117893"/>
      </top>
      <bottom style="thin">
        <color theme="8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8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8" fontId="0" fillId="0" borderId="2" xfId="0" applyNumberFormat="1" applyFont="1" applyBorder="1"/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8" fontId="0" fillId="0" borderId="3" xfId="0" applyNumberFormat="1" applyFont="1" applyBorder="1"/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8" fontId="0" fillId="0" borderId="6" xfId="0" applyNumberFormat="1" applyFont="1" applyBorder="1"/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3" fontId="0" fillId="0" borderId="7" xfId="0" applyNumberFormat="1" applyFont="1" applyBorder="1" applyAlignment="1">
      <alignment horizontal="center"/>
    </xf>
    <xf numFmtId="8" fontId="0" fillId="0" borderId="7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M22" sqref="M22"/>
    </sheetView>
  </sheetViews>
  <sheetFormatPr baseColWidth="10" defaultColWidth="9.140625" defaultRowHeight="15" x14ac:dyDescent="0.25"/>
  <cols>
    <col min="1" max="1" width="35.85546875" customWidth="1"/>
    <col min="2" max="7" width="13.28515625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2" t="s">
        <v>2</v>
      </c>
    </row>
    <row r="4" spans="1:7" x14ac:dyDescent="0.25">
      <c r="A4" s="2" t="s">
        <v>21</v>
      </c>
    </row>
    <row r="5" spans="1:7" x14ac:dyDescent="0.25">
      <c r="A5" s="2" t="s">
        <v>22</v>
      </c>
    </row>
    <row r="6" spans="1:7" x14ac:dyDescent="0.25">
      <c r="A6" s="2" t="s">
        <v>19</v>
      </c>
    </row>
    <row r="7" spans="1:7" x14ac:dyDescent="0.25">
      <c r="A7" s="27" t="s">
        <v>3</v>
      </c>
      <c r="B7" s="29" t="s">
        <v>16</v>
      </c>
      <c r="C7" s="30"/>
      <c r="D7" s="29" t="s">
        <v>17</v>
      </c>
      <c r="E7" s="30"/>
      <c r="F7" s="29" t="s">
        <v>18</v>
      </c>
      <c r="G7" s="30"/>
    </row>
    <row r="8" spans="1:7" x14ac:dyDescent="0.25">
      <c r="A8" s="28"/>
      <c r="B8" s="7" t="s">
        <v>4</v>
      </c>
      <c r="C8" s="7" t="s">
        <v>5</v>
      </c>
      <c r="D8" s="7" t="s">
        <v>4</v>
      </c>
      <c r="E8" s="7" t="s">
        <v>5</v>
      </c>
      <c r="F8" s="7" t="s">
        <v>4</v>
      </c>
      <c r="G8" s="7" t="s">
        <v>5</v>
      </c>
    </row>
    <row r="9" spans="1:7" x14ac:dyDescent="0.25">
      <c r="A9" s="10" t="s">
        <v>6</v>
      </c>
      <c r="B9" s="8">
        <f t="shared" ref="B9:G9" si="0">SUM(B10:B14)</f>
        <v>889</v>
      </c>
      <c r="C9" s="9">
        <f t="shared" si="0"/>
        <v>16.424752280000003</v>
      </c>
      <c r="D9" s="8">
        <f t="shared" si="0"/>
        <v>760</v>
      </c>
      <c r="E9" s="9">
        <f t="shared" si="0"/>
        <v>14.728524960000005</v>
      </c>
      <c r="F9" s="8">
        <f t="shared" si="0"/>
        <v>1649</v>
      </c>
      <c r="G9" s="9">
        <f t="shared" si="0"/>
        <v>31.153277240000008</v>
      </c>
    </row>
    <row r="10" spans="1:7" x14ac:dyDescent="0.25">
      <c r="A10" s="13">
        <v>2015</v>
      </c>
      <c r="B10" s="14">
        <v>78</v>
      </c>
      <c r="C10" s="15">
        <v>1.5379529999999999</v>
      </c>
      <c r="D10" s="14">
        <v>66</v>
      </c>
      <c r="E10" s="15">
        <v>1.2272128</v>
      </c>
      <c r="F10" s="14">
        <v>144</v>
      </c>
      <c r="G10" s="15">
        <v>2.7651657999999988</v>
      </c>
    </row>
    <row r="11" spans="1:7" x14ac:dyDescent="0.25">
      <c r="A11" s="19">
        <v>2016</v>
      </c>
      <c r="B11" s="20">
        <v>302</v>
      </c>
      <c r="C11" s="21">
        <v>5.712111250000004</v>
      </c>
      <c r="D11" s="20">
        <v>238</v>
      </c>
      <c r="E11" s="21">
        <v>4.805341130000004</v>
      </c>
      <c r="F11" s="20">
        <v>540</v>
      </c>
      <c r="G11" s="21">
        <v>10.517452380000003</v>
      </c>
    </row>
    <row r="12" spans="1:7" x14ac:dyDescent="0.25">
      <c r="A12" s="19">
        <v>2017</v>
      </c>
      <c r="B12" s="20">
        <v>219</v>
      </c>
      <c r="C12" s="21">
        <v>3.8360641900000005</v>
      </c>
      <c r="D12" s="20">
        <v>150</v>
      </c>
      <c r="E12" s="21">
        <v>2.6985238700000012</v>
      </c>
      <c r="F12" s="20">
        <v>369</v>
      </c>
      <c r="G12" s="21">
        <v>6.534588059999999</v>
      </c>
    </row>
    <row r="13" spans="1:7" x14ac:dyDescent="0.25">
      <c r="A13" s="19">
        <v>2018</v>
      </c>
      <c r="B13" s="20">
        <v>205</v>
      </c>
      <c r="C13" s="21">
        <v>3.6545894199999993</v>
      </c>
      <c r="D13" s="20">
        <v>188</v>
      </c>
      <c r="E13" s="21">
        <v>3.6297313799999986</v>
      </c>
      <c r="F13" s="20">
        <v>393</v>
      </c>
      <c r="G13" s="21">
        <v>7.2843208000000059</v>
      </c>
    </row>
    <row r="14" spans="1:7" x14ac:dyDescent="0.25">
      <c r="A14" s="16">
        <v>2019</v>
      </c>
      <c r="B14" s="17">
        <v>85</v>
      </c>
      <c r="C14" s="18">
        <v>1.6840344199999995</v>
      </c>
      <c r="D14" s="17">
        <v>118</v>
      </c>
      <c r="E14" s="18">
        <v>2.3677157800000002</v>
      </c>
      <c r="F14" s="17">
        <v>203</v>
      </c>
      <c r="G14" s="18">
        <v>4.0517502000000016</v>
      </c>
    </row>
    <row r="15" spans="1:7" x14ac:dyDescent="0.25">
      <c r="A15" s="10" t="s">
        <v>7</v>
      </c>
      <c r="B15" s="8">
        <f t="shared" ref="B15:G15" si="1">SUM(B16:B19)</f>
        <v>9</v>
      </c>
      <c r="C15" s="9">
        <f t="shared" si="1"/>
        <v>0.19390867000000001</v>
      </c>
      <c r="D15" s="8">
        <f t="shared" si="1"/>
        <v>9</v>
      </c>
      <c r="E15" s="9">
        <f t="shared" si="1"/>
        <v>0.20286722999999998</v>
      </c>
      <c r="F15" s="8">
        <f t="shared" si="1"/>
        <v>18</v>
      </c>
      <c r="G15" s="9">
        <f t="shared" si="1"/>
        <v>0.39677590000000001</v>
      </c>
    </row>
    <row r="16" spans="1:7" x14ac:dyDescent="0.25">
      <c r="A16" s="13">
        <v>2016</v>
      </c>
      <c r="B16" s="14">
        <v>4</v>
      </c>
      <c r="C16" s="15">
        <v>6.0320069999999996E-2</v>
      </c>
      <c r="D16" s="14">
        <v>1</v>
      </c>
      <c r="E16" s="15">
        <v>1.917789E-2</v>
      </c>
      <c r="F16" s="14">
        <v>5</v>
      </c>
      <c r="G16" s="15">
        <v>7.9497959999999993E-2</v>
      </c>
    </row>
    <row r="17" spans="1:7" x14ac:dyDescent="0.25">
      <c r="A17" s="19">
        <v>2017</v>
      </c>
      <c r="B17" s="20">
        <v>2</v>
      </c>
      <c r="C17" s="21">
        <v>4.9722229999999999E-2</v>
      </c>
      <c r="D17" s="20">
        <v>4</v>
      </c>
      <c r="E17" s="21">
        <v>8.8389099999999984E-2</v>
      </c>
      <c r="F17" s="20">
        <v>6</v>
      </c>
      <c r="G17" s="21">
        <v>0.13811133</v>
      </c>
    </row>
    <row r="18" spans="1:7" x14ac:dyDescent="0.25">
      <c r="A18" s="19">
        <v>2018</v>
      </c>
      <c r="B18" s="20">
        <v>2</v>
      </c>
      <c r="C18" s="21">
        <v>4.9387680000000003E-2</v>
      </c>
      <c r="D18" s="20">
        <v>1</v>
      </c>
      <c r="E18" s="21">
        <v>1.4640169999999999E-2</v>
      </c>
      <c r="F18" s="20">
        <v>3</v>
      </c>
      <c r="G18" s="21">
        <v>6.4027849999999997E-2</v>
      </c>
    </row>
    <row r="19" spans="1:7" x14ac:dyDescent="0.25">
      <c r="A19" s="16">
        <v>2019</v>
      </c>
      <c r="B19" s="17">
        <v>1</v>
      </c>
      <c r="C19" s="18">
        <v>3.4478689999999999E-2</v>
      </c>
      <c r="D19" s="17">
        <v>3</v>
      </c>
      <c r="E19" s="18">
        <v>8.066007E-2</v>
      </c>
      <c r="F19" s="17">
        <v>4</v>
      </c>
      <c r="G19" s="18">
        <v>0.11513876000000001</v>
      </c>
    </row>
    <row r="20" spans="1:7" x14ac:dyDescent="0.25">
      <c r="A20" s="10" t="s">
        <v>8</v>
      </c>
      <c r="B20" s="8">
        <f t="shared" ref="B20:G20" si="2">SUM(B21:B24)</f>
        <v>8</v>
      </c>
      <c r="C20" s="9">
        <f t="shared" si="2"/>
        <v>6.3891740000000002E-2</v>
      </c>
      <c r="D20" s="8">
        <f t="shared" si="2"/>
        <v>3</v>
      </c>
      <c r="E20" s="9">
        <f t="shared" si="2"/>
        <v>7.0625220000000002E-2</v>
      </c>
      <c r="F20" s="8">
        <f t="shared" si="2"/>
        <v>11</v>
      </c>
      <c r="G20" s="9">
        <f t="shared" si="2"/>
        <v>0.13451695999999999</v>
      </c>
    </row>
    <row r="21" spans="1:7" x14ac:dyDescent="0.25">
      <c r="A21" s="13">
        <v>2015</v>
      </c>
      <c r="B21" s="14">
        <v>3</v>
      </c>
      <c r="C21" s="15">
        <v>2.1813550000000001E-2</v>
      </c>
      <c r="D21" s="14">
        <v>0</v>
      </c>
      <c r="E21" s="15">
        <v>0</v>
      </c>
      <c r="F21" s="14">
        <v>3</v>
      </c>
      <c r="G21" s="15">
        <v>2.1813550000000001E-2</v>
      </c>
    </row>
    <row r="22" spans="1:7" x14ac:dyDescent="0.25">
      <c r="A22" s="19">
        <v>2016</v>
      </c>
      <c r="B22" s="20">
        <v>2</v>
      </c>
      <c r="C22" s="21">
        <v>1.5634749999999999E-2</v>
      </c>
      <c r="D22" s="20">
        <v>2</v>
      </c>
      <c r="E22" s="21">
        <v>4.1887279999999999E-2</v>
      </c>
      <c r="F22" s="20">
        <v>4</v>
      </c>
      <c r="G22" s="21">
        <v>5.7522030000000002E-2</v>
      </c>
    </row>
    <row r="23" spans="1:7" x14ac:dyDescent="0.25">
      <c r="A23" s="19">
        <v>2017</v>
      </c>
      <c r="B23" s="20">
        <v>1</v>
      </c>
      <c r="C23" s="21">
        <v>1.137575E-2</v>
      </c>
      <c r="D23" s="20">
        <v>1</v>
      </c>
      <c r="E23" s="21">
        <v>2.873794E-2</v>
      </c>
      <c r="F23" s="20">
        <v>2</v>
      </c>
      <c r="G23" s="21">
        <v>4.011369E-2</v>
      </c>
    </row>
    <row r="24" spans="1:7" x14ac:dyDescent="0.25">
      <c r="A24" s="16">
        <v>2018</v>
      </c>
      <c r="B24" s="17">
        <v>2</v>
      </c>
      <c r="C24" s="18">
        <v>1.506769E-2</v>
      </c>
      <c r="D24" s="17">
        <v>0</v>
      </c>
      <c r="E24" s="18">
        <v>0</v>
      </c>
      <c r="F24" s="17">
        <v>2</v>
      </c>
      <c r="G24" s="18">
        <v>1.506769E-2</v>
      </c>
    </row>
    <row r="25" spans="1:7" x14ac:dyDescent="0.25">
      <c r="A25" s="10" t="s">
        <v>9</v>
      </c>
      <c r="B25" s="8">
        <f t="shared" ref="B25:G25" si="3">SUM(B26)</f>
        <v>1</v>
      </c>
      <c r="C25" s="9">
        <f t="shared" si="3"/>
        <v>3.0022389999999999E-2</v>
      </c>
      <c r="D25" s="8">
        <f t="shared" si="3"/>
        <v>0</v>
      </c>
      <c r="E25" s="9">
        <f t="shared" si="3"/>
        <v>0</v>
      </c>
      <c r="F25" s="8">
        <f t="shared" si="3"/>
        <v>1</v>
      </c>
      <c r="G25" s="9">
        <f t="shared" si="3"/>
        <v>3.0022389999999999E-2</v>
      </c>
    </row>
    <row r="26" spans="1:7" x14ac:dyDescent="0.25">
      <c r="A26" s="11">
        <v>2017</v>
      </c>
      <c r="B26" s="3">
        <v>1</v>
      </c>
      <c r="C26" s="4">
        <v>3.0022389999999999E-2</v>
      </c>
      <c r="D26" s="3">
        <v>0</v>
      </c>
      <c r="E26" s="4">
        <v>0</v>
      </c>
      <c r="F26" s="3">
        <v>1</v>
      </c>
      <c r="G26" s="4">
        <v>3.0022389999999999E-2</v>
      </c>
    </row>
    <row r="27" spans="1:7" x14ac:dyDescent="0.25">
      <c r="A27" s="10" t="s">
        <v>10</v>
      </c>
      <c r="B27" s="8">
        <f t="shared" ref="B27:G27" si="4">SUM(B28:B32)</f>
        <v>106</v>
      </c>
      <c r="C27" s="9">
        <f t="shared" si="4"/>
        <v>2.4188246899999997</v>
      </c>
      <c r="D27" s="8">
        <f t="shared" si="4"/>
        <v>70</v>
      </c>
      <c r="E27" s="9">
        <f t="shared" si="4"/>
        <v>1.7587046900000001</v>
      </c>
      <c r="F27" s="8">
        <f t="shared" si="4"/>
        <v>176</v>
      </c>
      <c r="G27" s="9">
        <f t="shared" si="4"/>
        <v>4.1775293799999993</v>
      </c>
    </row>
    <row r="28" spans="1:7" x14ac:dyDescent="0.25">
      <c r="A28" s="13">
        <v>2015</v>
      </c>
      <c r="B28" s="14">
        <v>7</v>
      </c>
      <c r="C28" s="15">
        <v>0.11444096999999999</v>
      </c>
      <c r="D28" s="14">
        <v>5</v>
      </c>
      <c r="E28" s="15">
        <v>8.0128869999999991E-2</v>
      </c>
      <c r="F28" s="14">
        <v>12</v>
      </c>
      <c r="G28" s="15">
        <v>0.19456984000000002</v>
      </c>
    </row>
    <row r="29" spans="1:7" x14ac:dyDescent="0.25">
      <c r="A29" s="19">
        <v>2016</v>
      </c>
      <c r="B29" s="20">
        <v>14</v>
      </c>
      <c r="C29" s="21">
        <v>0.26546554000000006</v>
      </c>
      <c r="D29" s="20">
        <v>11</v>
      </c>
      <c r="E29" s="21">
        <v>0.18981666999999999</v>
      </c>
      <c r="F29" s="20">
        <v>25</v>
      </c>
      <c r="G29" s="21">
        <v>0.45528221000000013</v>
      </c>
    </row>
    <row r="30" spans="1:7" x14ac:dyDescent="0.25">
      <c r="A30" s="19">
        <v>2017</v>
      </c>
      <c r="B30" s="20">
        <v>32</v>
      </c>
      <c r="C30" s="21">
        <v>0.67640702000000008</v>
      </c>
      <c r="D30" s="20">
        <v>9</v>
      </c>
      <c r="E30" s="21">
        <v>0.16155512</v>
      </c>
      <c r="F30" s="20">
        <v>41</v>
      </c>
      <c r="G30" s="21">
        <v>0.83796214000000013</v>
      </c>
    </row>
    <row r="31" spans="1:7" x14ac:dyDescent="0.25">
      <c r="A31" s="19">
        <v>2018</v>
      </c>
      <c r="B31" s="20">
        <v>34</v>
      </c>
      <c r="C31" s="21">
        <v>0.81615508999999964</v>
      </c>
      <c r="D31" s="20">
        <v>24</v>
      </c>
      <c r="E31" s="21">
        <v>0.67199697999999997</v>
      </c>
      <c r="F31" s="20">
        <v>58</v>
      </c>
      <c r="G31" s="21">
        <v>1.4881520699999995</v>
      </c>
    </row>
    <row r="32" spans="1:7" x14ac:dyDescent="0.25">
      <c r="A32" s="16">
        <v>2019</v>
      </c>
      <c r="B32" s="17">
        <v>19</v>
      </c>
      <c r="C32" s="18">
        <v>0.54635606999999997</v>
      </c>
      <c r="D32" s="17">
        <v>21</v>
      </c>
      <c r="E32" s="18">
        <v>0.65520705000000001</v>
      </c>
      <c r="F32" s="17">
        <v>40</v>
      </c>
      <c r="G32" s="18">
        <v>1.2015631199999999</v>
      </c>
    </row>
    <row r="33" spans="1:7" x14ac:dyDescent="0.25">
      <c r="A33" s="10" t="s">
        <v>11</v>
      </c>
      <c r="B33" s="8">
        <f t="shared" ref="B33:G33" si="5">SUM(B34:B37)</f>
        <v>1</v>
      </c>
      <c r="C33" s="9">
        <f t="shared" si="5"/>
        <v>9.1148899999999988E-3</v>
      </c>
      <c r="D33" s="8">
        <f t="shared" si="5"/>
        <v>4</v>
      </c>
      <c r="E33" s="9">
        <f t="shared" si="5"/>
        <v>5.7640959999999991E-2</v>
      </c>
      <c r="F33" s="8">
        <f t="shared" si="5"/>
        <v>5</v>
      </c>
      <c r="G33" s="9">
        <f t="shared" si="5"/>
        <v>6.6755849999999992E-2</v>
      </c>
    </row>
    <row r="34" spans="1:7" x14ac:dyDescent="0.25">
      <c r="A34" s="13">
        <v>2015</v>
      </c>
      <c r="B34" s="14">
        <v>0</v>
      </c>
      <c r="C34" s="15">
        <v>0</v>
      </c>
      <c r="D34" s="14">
        <v>1</v>
      </c>
      <c r="E34" s="15">
        <v>1.9084189999999997E-2</v>
      </c>
      <c r="F34" s="14">
        <v>1</v>
      </c>
      <c r="G34" s="15">
        <v>1.9084189999999997E-2</v>
      </c>
    </row>
    <row r="35" spans="1:7" x14ac:dyDescent="0.25">
      <c r="A35" s="19">
        <v>2016</v>
      </c>
      <c r="B35" s="20">
        <v>0</v>
      </c>
      <c r="C35" s="21">
        <v>0</v>
      </c>
      <c r="D35" s="20">
        <v>1</v>
      </c>
      <c r="E35" s="21">
        <v>2.4990249999999999E-2</v>
      </c>
      <c r="F35" s="20">
        <v>1</v>
      </c>
      <c r="G35" s="21">
        <v>2.4990249999999999E-2</v>
      </c>
    </row>
    <row r="36" spans="1:7" x14ac:dyDescent="0.25">
      <c r="A36" s="19">
        <v>2017</v>
      </c>
      <c r="B36" s="20">
        <v>1</v>
      </c>
      <c r="C36" s="21">
        <v>9.1148899999999988E-3</v>
      </c>
      <c r="D36" s="20">
        <v>1</v>
      </c>
      <c r="E36" s="21">
        <v>4.3571299999999999E-3</v>
      </c>
      <c r="F36" s="20">
        <v>2</v>
      </c>
      <c r="G36" s="21">
        <v>1.3472020000000001E-2</v>
      </c>
    </row>
    <row r="37" spans="1:7" x14ac:dyDescent="0.25">
      <c r="A37" s="16">
        <v>2018</v>
      </c>
      <c r="B37" s="17">
        <v>0</v>
      </c>
      <c r="C37" s="18">
        <v>0</v>
      </c>
      <c r="D37" s="17">
        <v>1</v>
      </c>
      <c r="E37" s="18">
        <v>9.2093899999999996E-3</v>
      </c>
      <c r="F37" s="17">
        <v>1</v>
      </c>
      <c r="G37" s="18">
        <v>9.2093899999999996E-3</v>
      </c>
    </row>
    <row r="38" spans="1:7" x14ac:dyDescent="0.25">
      <c r="A38" s="10" t="s">
        <v>12</v>
      </c>
      <c r="B38" s="8">
        <f t="shared" ref="B38:G38" si="6">SUM(B39:B43)</f>
        <v>387</v>
      </c>
      <c r="C38" s="9">
        <f t="shared" si="6"/>
        <v>9.1914375700000033</v>
      </c>
      <c r="D38" s="8">
        <f t="shared" si="6"/>
        <v>271</v>
      </c>
      <c r="E38" s="9">
        <f t="shared" si="6"/>
        <v>6.0567616800000001</v>
      </c>
      <c r="F38" s="8">
        <f t="shared" si="6"/>
        <v>658</v>
      </c>
      <c r="G38" s="9">
        <f t="shared" si="6"/>
        <v>15.248199250000003</v>
      </c>
    </row>
    <row r="39" spans="1:7" x14ac:dyDescent="0.25">
      <c r="A39" s="13">
        <v>2015</v>
      </c>
      <c r="B39" s="14">
        <v>16</v>
      </c>
      <c r="C39" s="15">
        <v>0.24046218999999999</v>
      </c>
      <c r="D39" s="14">
        <v>13</v>
      </c>
      <c r="E39" s="15">
        <v>0.20600078000000002</v>
      </c>
      <c r="F39" s="14">
        <v>29</v>
      </c>
      <c r="G39" s="15">
        <v>0.44646297000000007</v>
      </c>
    </row>
    <row r="40" spans="1:7" x14ac:dyDescent="0.25">
      <c r="A40" s="19">
        <v>2016</v>
      </c>
      <c r="B40" s="20">
        <v>112</v>
      </c>
      <c r="C40" s="21">
        <v>2.7138359800000003</v>
      </c>
      <c r="D40" s="20">
        <v>76</v>
      </c>
      <c r="E40" s="21">
        <v>1.8277244699999995</v>
      </c>
      <c r="F40" s="20">
        <v>188</v>
      </c>
      <c r="G40" s="21">
        <v>4.5415604500000031</v>
      </c>
    </row>
    <row r="41" spans="1:7" x14ac:dyDescent="0.25">
      <c r="A41" s="19">
        <v>2017</v>
      </c>
      <c r="B41" s="20">
        <v>171</v>
      </c>
      <c r="C41" s="21">
        <v>4.4358766600000035</v>
      </c>
      <c r="D41" s="20">
        <v>94</v>
      </c>
      <c r="E41" s="21">
        <v>2.4125100700000002</v>
      </c>
      <c r="F41" s="20">
        <v>265</v>
      </c>
      <c r="G41" s="21">
        <v>6.8483867300000005</v>
      </c>
    </row>
    <row r="42" spans="1:7" x14ac:dyDescent="0.25">
      <c r="A42" s="19">
        <v>2018</v>
      </c>
      <c r="B42" s="20">
        <v>63</v>
      </c>
      <c r="C42" s="21">
        <v>1.1941183600000003</v>
      </c>
      <c r="D42" s="20">
        <v>50</v>
      </c>
      <c r="E42" s="21">
        <v>0.90304506000000007</v>
      </c>
      <c r="F42" s="20">
        <v>113</v>
      </c>
      <c r="G42" s="21">
        <v>2.0971634199999998</v>
      </c>
    </row>
    <row r="43" spans="1:7" x14ac:dyDescent="0.25">
      <c r="A43" s="16">
        <v>2019</v>
      </c>
      <c r="B43" s="17">
        <v>25</v>
      </c>
      <c r="C43" s="18">
        <v>0.60714438000000015</v>
      </c>
      <c r="D43" s="17">
        <v>38</v>
      </c>
      <c r="E43" s="18">
        <v>0.7074813000000002</v>
      </c>
      <c r="F43" s="17">
        <v>63</v>
      </c>
      <c r="G43" s="18">
        <v>1.31462568</v>
      </c>
    </row>
    <row r="44" spans="1:7" x14ac:dyDescent="0.25">
      <c r="A44" s="10" t="s">
        <v>13</v>
      </c>
      <c r="B44" s="8">
        <f t="shared" ref="B44:G44" si="7">SUM(B45)</f>
        <v>1</v>
      </c>
      <c r="C44" s="9">
        <f t="shared" si="7"/>
        <v>4.1302399999999994E-3</v>
      </c>
      <c r="D44" s="8">
        <f t="shared" si="7"/>
        <v>0</v>
      </c>
      <c r="E44" s="9">
        <f t="shared" si="7"/>
        <v>0</v>
      </c>
      <c r="F44" s="8">
        <f t="shared" si="7"/>
        <v>1</v>
      </c>
      <c r="G44" s="9">
        <f t="shared" si="7"/>
        <v>4.1302399999999994E-3</v>
      </c>
    </row>
    <row r="45" spans="1:7" x14ac:dyDescent="0.25">
      <c r="A45" s="11">
        <v>2017</v>
      </c>
      <c r="B45" s="3">
        <v>1</v>
      </c>
      <c r="C45" s="4">
        <v>4.1302399999999994E-3</v>
      </c>
      <c r="D45" s="3">
        <v>0</v>
      </c>
      <c r="E45" s="4">
        <v>0</v>
      </c>
      <c r="F45" s="3">
        <v>1</v>
      </c>
      <c r="G45" s="4">
        <v>4.1302399999999994E-3</v>
      </c>
    </row>
    <row r="46" spans="1:7" x14ac:dyDescent="0.25">
      <c r="A46" s="10" t="s">
        <v>14</v>
      </c>
      <c r="B46" s="8">
        <f t="shared" ref="B46:G46" si="8">SUM(B47:B51)</f>
        <v>14</v>
      </c>
      <c r="C46" s="9">
        <f t="shared" si="8"/>
        <v>0.20740742000000004</v>
      </c>
      <c r="D46" s="8">
        <f t="shared" si="8"/>
        <v>16</v>
      </c>
      <c r="E46" s="9">
        <f t="shared" si="8"/>
        <v>0.27811921000000001</v>
      </c>
      <c r="F46" s="8">
        <f t="shared" si="8"/>
        <v>30</v>
      </c>
      <c r="G46" s="9">
        <f t="shared" si="8"/>
        <v>0.48552662999999996</v>
      </c>
    </row>
    <row r="47" spans="1:7" x14ac:dyDescent="0.25">
      <c r="A47" s="13">
        <v>2015</v>
      </c>
      <c r="B47" s="14">
        <v>1</v>
      </c>
      <c r="C47" s="15">
        <v>1.2743790000000001E-2</v>
      </c>
      <c r="D47" s="14">
        <v>5</v>
      </c>
      <c r="E47" s="15">
        <v>8.7052680000000007E-2</v>
      </c>
      <c r="F47" s="14">
        <v>6</v>
      </c>
      <c r="G47" s="15">
        <v>9.9796469999999998E-2</v>
      </c>
    </row>
    <row r="48" spans="1:7" x14ac:dyDescent="0.25">
      <c r="A48" s="19">
        <v>2016</v>
      </c>
      <c r="B48" s="20">
        <v>6</v>
      </c>
      <c r="C48" s="21">
        <v>9.9156130000000009E-2</v>
      </c>
      <c r="D48" s="20">
        <v>1</v>
      </c>
      <c r="E48" s="21">
        <v>2.3931900000000002E-2</v>
      </c>
      <c r="F48" s="20">
        <v>7</v>
      </c>
      <c r="G48" s="21">
        <v>0.12308803</v>
      </c>
    </row>
    <row r="49" spans="1:7" x14ac:dyDescent="0.25">
      <c r="A49" s="19">
        <v>2017</v>
      </c>
      <c r="B49" s="20">
        <v>4</v>
      </c>
      <c r="C49" s="21">
        <v>6.215453E-2</v>
      </c>
      <c r="D49" s="20">
        <v>4</v>
      </c>
      <c r="E49" s="21">
        <v>5.9593130000000008E-2</v>
      </c>
      <c r="F49" s="20">
        <v>8</v>
      </c>
      <c r="G49" s="21">
        <v>0.12174766000000001</v>
      </c>
    </row>
    <row r="50" spans="1:7" x14ac:dyDescent="0.25">
      <c r="A50" s="19">
        <v>2018</v>
      </c>
      <c r="B50" s="20">
        <v>3</v>
      </c>
      <c r="C50" s="21">
        <v>3.3352970000000003E-2</v>
      </c>
      <c r="D50" s="20">
        <v>4</v>
      </c>
      <c r="E50" s="21">
        <v>5.4709740000000007E-2</v>
      </c>
      <c r="F50" s="20">
        <v>7</v>
      </c>
      <c r="G50" s="21">
        <v>8.8062710000000002E-2</v>
      </c>
    </row>
    <row r="51" spans="1:7" x14ac:dyDescent="0.25">
      <c r="A51" s="16">
        <v>2019</v>
      </c>
      <c r="B51" s="17">
        <v>0</v>
      </c>
      <c r="C51" s="18">
        <v>0</v>
      </c>
      <c r="D51" s="17">
        <v>2</v>
      </c>
      <c r="E51" s="18">
        <v>5.2831759999999992E-2</v>
      </c>
      <c r="F51" s="17">
        <v>2</v>
      </c>
      <c r="G51" s="18">
        <v>5.2831759999999992E-2</v>
      </c>
    </row>
    <row r="52" spans="1:7" x14ac:dyDescent="0.25">
      <c r="A52" s="12" t="s">
        <v>15</v>
      </c>
      <c r="B52" s="5">
        <f t="shared" ref="B52:G52" si="9">SUM(B46,B44,B38,B33,B27,B25,B20,B15,B9)</f>
        <v>1416</v>
      </c>
      <c r="C52" s="6">
        <f t="shared" si="9"/>
        <v>28.543489890000004</v>
      </c>
      <c r="D52" s="5">
        <f t="shared" si="9"/>
        <v>1133</v>
      </c>
      <c r="E52" s="6">
        <f t="shared" si="9"/>
        <v>23.153243950000004</v>
      </c>
      <c r="F52" s="5">
        <f t="shared" si="9"/>
        <v>2549</v>
      </c>
      <c r="G52" s="6">
        <f t="shared" si="9"/>
        <v>51.696733840000007</v>
      </c>
    </row>
  </sheetData>
  <mergeCells count="4">
    <mergeCell ref="A7:A8"/>
    <mergeCell ref="B7:C7"/>
    <mergeCell ref="D7:E7"/>
    <mergeCell ref="F7:G7"/>
  </mergeCells>
  <pageMargins left="0.5" right="0.43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A5" sqref="A5"/>
    </sheetView>
  </sheetViews>
  <sheetFormatPr baseColWidth="10" defaultRowHeight="15" x14ac:dyDescent="0.25"/>
  <cols>
    <col min="1" max="1" width="46.7109375" customWidth="1"/>
  </cols>
  <sheetData>
    <row r="1" spans="1:3" x14ac:dyDescent="0.25">
      <c r="A1" s="1" t="s">
        <v>20</v>
      </c>
    </row>
    <row r="2" spans="1:3" x14ac:dyDescent="0.25">
      <c r="A2" s="2" t="str">
        <f>'Numeral 1'!A3</f>
        <v>Período: 01/10/2019 - 30/06/2019</v>
      </c>
    </row>
    <row r="3" spans="1:3" x14ac:dyDescent="0.25">
      <c r="A3" s="2" t="str">
        <f>'Numeral 1'!A4</f>
        <v>Fuente: preparado con datos disponibles en dataware house de SIG a la fecha de extracción.</v>
      </c>
    </row>
    <row r="4" spans="1:3" x14ac:dyDescent="0.25">
      <c r="A4" s="2" t="str">
        <f>'Numeral 1'!A5</f>
        <v>Fecha de extracción: 31/07/2019.</v>
      </c>
    </row>
    <row r="5" spans="1:3" x14ac:dyDescent="0.25">
      <c r="A5" s="7" t="s">
        <v>23</v>
      </c>
      <c r="B5" s="7" t="s">
        <v>4</v>
      </c>
      <c r="C5" s="7" t="s">
        <v>5</v>
      </c>
    </row>
    <row r="6" spans="1:3" x14ac:dyDescent="0.25">
      <c r="A6" s="22" t="s">
        <v>24</v>
      </c>
      <c r="B6" s="20">
        <v>41</v>
      </c>
      <c r="C6" s="21">
        <v>1.1493457900000008</v>
      </c>
    </row>
    <row r="7" spans="1:3" x14ac:dyDescent="0.25">
      <c r="A7" s="24" t="s">
        <v>25</v>
      </c>
      <c r="B7" s="20">
        <v>3</v>
      </c>
      <c r="C7" s="21">
        <v>4.395429E-2</v>
      </c>
    </row>
    <row r="8" spans="1:3" x14ac:dyDescent="0.25">
      <c r="A8" s="24" t="s">
        <v>26</v>
      </c>
      <c r="B8" s="20">
        <v>224</v>
      </c>
      <c r="C8" s="21">
        <v>4.9981475899999985</v>
      </c>
    </row>
    <row r="9" spans="1:3" x14ac:dyDescent="0.25">
      <c r="A9" s="24" t="s">
        <v>27</v>
      </c>
      <c r="B9" s="20">
        <v>469</v>
      </c>
      <c r="C9" s="21">
        <v>9.06225057999999</v>
      </c>
    </row>
    <row r="10" spans="1:3" x14ac:dyDescent="0.25">
      <c r="A10" s="24" t="s">
        <v>28</v>
      </c>
      <c r="B10" s="20">
        <v>2</v>
      </c>
      <c r="C10" s="21">
        <v>0.11255303</v>
      </c>
    </row>
    <row r="11" spans="1:3" x14ac:dyDescent="0.25">
      <c r="A11" s="24" t="s">
        <v>29</v>
      </c>
      <c r="B11" s="20">
        <v>20</v>
      </c>
      <c r="C11" s="21">
        <v>0.82296378000000003</v>
      </c>
    </row>
    <row r="12" spans="1:3" x14ac:dyDescent="0.25">
      <c r="A12" s="24" t="s">
        <v>30</v>
      </c>
      <c r="B12" s="20">
        <v>7</v>
      </c>
      <c r="C12" s="21">
        <v>0.45134256000000006</v>
      </c>
    </row>
    <row r="13" spans="1:3" x14ac:dyDescent="0.25">
      <c r="A13" s="24" t="s">
        <v>31</v>
      </c>
      <c r="B13" s="20">
        <v>80</v>
      </c>
      <c r="C13" s="21">
        <v>2.5953735600000014</v>
      </c>
    </row>
    <row r="14" spans="1:3" x14ac:dyDescent="0.25">
      <c r="A14" s="24" t="s">
        <v>32</v>
      </c>
      <c r="B14" s="20">
        <v>2</v>
      </c>
      <c r="C14" s="21">
        <v>4.8894670000000001E-2</v>
      </c>
    </row>
    <row r="15" spans="1:3" x14ac:dyDescent="0.25">
      <c r="A15" s="24" t="s">
        <v>33</v>
      </c>
      <c r="B15" s="20">
        <v>2</v>
      </c>
      <c r="C15" s="21">
        <v>0.14840998</v>
      </c>
    </row>
    <row r="16" spans="1:3" x14ac:dyDescent="0.25">
      <c r="A16" s="24" t="s">
        <v>34</v>
      </c>
      <c r="B16" s="20">
        <v>320</v>
      </c>
      <c r="C16" s="21">
        <v>9.7965964299999975</v>
      </c>
    </row>
    <row r="17" spans="1:3" x14ac:dyDescent="0.25">
      <c r="A17" s="23" t="s">
        <v>35</v>
      </c>
      <c r="B17" s="25">
        <v>2</v>
      </c>
      <c r="C17" s="26">
        <v>3.2093299999999998E-2</v>
      </c>
    </row>
    <row r="18" spans="1:3" x14ac:dyDescent="0.25">
      <c r="A18" s="16" t="s">
        <v>18</v>
      </c>
      <c r="B18" s="25">
        <f t="shared" ref="B18:C18" si="0">SUM(B6:B17)</f>
        <v>1172</v>
      </c>
      <c r="C18" s="26">
        <f t="shared" si="0"/>
        <v>29.261925559999987</v>
      </c>
    </row>
  </sheetData>
  <sortState ref="A7:A20">
    <sortCondition ref="A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Numeral 1</vt:lpstr>
      <vt:lpstr>Numeral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2019-10-04T16:25:16Z</dcterms:modified>
</cp:coreProperties>
</file>