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3\REQUERIMIENTOS MENSUALES 2023-UAI\11-NOVIEMBRE 2023\"/>
    </mc:Choice>
  </mc:AlternateContent>
  <xr:revisionPtr revIDLastSave="0" documentId="13_ncr:1_{892E57C9-A7D0-4684-BFE2-C22E223AA6D8}" xr6:coauthVersionLast="47" xr6:coauthVersionMax="47" xr10:uidLastSave="{00000000-0000-0000-0000-000000000000}"/>
  <bookViews>
    <workbookView xWindow="-120" yWindow="-120" windowWidth="20730" windowHeight="11160" xr2:uid="{B98B9F43-BD90-4242-BF61-E0DC0EC8FCE9}"/>
  </bookViews>
  <sheets>
    <sheet name="RESUMEN PYDE" sheetId="8" r:id="rId1"/>
    <sheet name="RESUMEN GERENCIA GENERAL" sheetId="7" r:id="rId2"/>
    <sheet name="RESUMEN JUNTA DIRECTIVA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2">#REF!</definedName>
    <definedName name="_AFP101" localSheetId="0">#REF!</definedName>
    <definedName name="_AFP101">#REF!</definedName>
    <definedName name="_AFP102" localSheetId="2">#REF!</definedName>
    <definedName name="_AFP102">#REF!</definedName>
    <definedName name="_AFP103" localSheetId="2">#REF!</definedName>
    <definedName name="_AFP103">#REF!</definedName>
    <definedName name="_AFP401">#REF!</definedName>
    <definedName name="_ag01" localSheetId="2">[1]ttl!#REF!</definedName>
    <definedName name="_ag01">[1]ttl!#REF!</definedName>
    <definedName name="_ag02" localSheetId="2">[1]ttl!#REF!</definedName>
    <definedName name="_ag02">[1]ttl!#REF!</definedName>
    <definedName name="_ag03" localSheetId="2">[1]ttl!#REF!</definedName>
    <definedName name="_ag03">[1]ttl!#REF!</definedName>
    <definedName name="_ag0401" localSheetId="2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 localSheetId="2">[4]cc!#REF!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 localSheetId="2">#REF!</definedName>
    <definedName name="afiliacion_2001">#REF!</definedName>
    <definedName name="agui0101" localSheetId="2">[2]ttl!#REF!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2">#REF!</definedName>
    <definedName name="aguinaldo0101">#REF!</definedName>
    <definedName name="alimenticio" localSheetId="2">'[5]bases y prorrateo'!$F$66</definedName>
    <definedName name="alimenticio">'[5]bases y prorrateo'!$F$66</definedName>
    <definedName name="ARBITRO" localSheetId="2">'[5]bases y prorrateo'!$F$74</definedName>
    <definedName name="ARBITRO">'[5]bases y prorrateo'!$F$74</definedName>
    <definedName name="aro" localSheetId="2">'[5]bases y prorrateo'!$F$63</definedName>
    <definedName name="aro">'[5]bases y prorrateo'!$F$63</definedName>
    <definedName name="B">#N/A</definedName>
    <definedName name="BASE" localSheetId="2">#REF!</definedName>
    <definedName name="BASE">#REF!</definedName>
    <definedName name="BASE_C" localSheetId="2">#REF!</definedName>
    <definedName name="BASE_C">#REF!</definedName>
    <definedName name="BASE_GENERAL_2003" localSheetId="2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 localSheetId="2">[6]colo!#REF!</definedName>
    <definedName name="ca">[6]colo!#REF!</definedName>
    <definedName name="CALZADO" localSheetId="2">'[7]bases y prorrateo'!$F$82</definedName>
    <definedName name="CALZADO">'[7]bases y prorrateo'!$F$82</definedName>
    <definedName name="CAPACIT_NO_USAN" localSheetId="2">'[7]bases y prorrateo'!#REF!</definedName>
    <definedName name="CAPACIT_NO_USAN">'[7]bases y prorrateo'!#REF!</definedName>
    <definedName name="CAPACITACION" localSheetId="2">'[5]bases y prorrateo'!$F$81</definedName>
    <definedName name="CAPACITACION">'[5]bases y prorrateo'!$F$81</definedName>
    <definedName name="CAPAS" localSheetId="2">'[7]bases y prorrateo'!#REF!</definedName>
    <definedName name="CAPAS">'[7]bases y prorrateo'!#REF!</definedName>
    <definedName name="cct" localSheetId="2">[6]colo!#REF!</definedName>
    <definedName name="cct">[6]colo!#REF!</definedName>
    <definedName name="CENTROS_RECR">'[7]bases y prorrateo'!$F$87</definedName>
    <definedName name="colag" localSheetId="2">[1]colo!$O$8</definedName>
    <definedName name="colag">[1]colo!$O$8</definedName>
    <definedName name="colagu" localSheetId="2">[1]colo!#REF!</definedName>
    <definedName name="colagu">[1]colo!#REF!</definedName>
    <definedName name="colind" localSheetId="2">[1]colo!#REF!</definedName>
    <definedName name="colind">[1]colo!#REF!</definedName>
    <definedName name="colindem" localSheetId="2">[1]colo!$P$8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2">[2]colo!#REF!</definedName>
    <definedName name="coloagui">[2]colo!#REF!</definedName>
    <definedName name="coloindem" localSheetId="2">[2]colo!#REF!</definedName>
    <definedName name="coloindem">[2]colo!#REF!</definedName>
    <definedName name="colosal" localSheetId="2">[2]colo!#REF!</definedName>
    <definedName name="colosal">[2]colo!#REF!</definedName>
    <definedName name="colosobre" localSheetId="2">[2]colo!#REF!</definedName>
    <definedName name="colosobre">[2]colo!#REF!</definedName>
    <definedName name="COLOTOTAL">[2]colo!#REF!</definedName>
    <definedName name="colsal" localSheetId="2">[1]colo!$K$8</definedName>
    <definedName name="colsal">[1]colo!$K$8</definedName>
    <definedName name="colsala" localSheetId="2">[1]colo!#REF!</definedName>
    <definedName name="colsala">[1]colo!#REF!</definedName>
    <definedName name="colsala1" localSheetId="2">[1]colo!#REF!</definedName>
    <definedName name="colsala1">[1]colo!#REF!</definedName>
    <definedName name="colsobr" localSheetId="2">[1]colo!$N$8</definedName>
    <definedName name="colsobr">[1]colo!$N$8</definedName>
    <definedName name="colsobre" localSheetId="2">[1]colo!#REF!</definedName>
    <definedName name="colsobre">[1]colo!#REF!</definedName>
    <definedName name="colttl" localSheetId="2">[1]colo!#REF!</definedName>
    <definedName name="colttl">[1]colo!#REF!</definedName>
    <definedName name="CONSULTORIAS" localSheetId="2">'[7]bases y prorrateo'!$F$94</definedName>
    <definedName name="CONSULTORIAS">'[7]bases y prorrateo'!$F$94</definedName>
    <definedName name="cor" localSheetId="2">[1]colo!$K$9</definedName>
    <definedName name="cor">[1]colo!$K$9</definedName>
    <definedName name="cortador">[2]colo!$K$9</definedName>
    <definedName name="cortadoress">[2]colo!$K$9</definedName>
    <definedName name="cosala1" localSheetId="2">[1]colo!#REF!</definedName>
    <definedName name="cosala1">[1]colo!#REF!</definedName>
    <definedName name="cosala10" localSheetId="2">[2]ttl!#REF!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 localSheetId="2">#REF!</definedName>
    <definedName name="cosala4" localSheetId="0">#REF!</definedName>
    <definedName name="cosala4">#REF!</definedName>
    <definedName name="cosala5" localSheetId="2">#REF!</definedName>
    <definedName name="cosala5" localSheetId="0">#REF!</definedName>
    <definedName name="cosala5">#REF!</definedName>
    <definedName name="cosala6" localSheetId="2">[2]ttl!#REF!</definedName>
    <definedName name="cosala6" localSheetId="0">[2]ttl!#REF!</definedName>
    <definedName name="cosala6">[2]ttl!#REF!</definedName>
    <definedName name="cosala7" localSheetId="2">[2]ttl!#REF!</definedName>
    <definedName name="cosala7" localSheetId="0">[2]ttl!#REF!</definedName>
    <definedName name="cosala7">[2]ttl!#REF!</definedName>
    <definedName name="cosala8" localSheetId="2">#REF!</definedName>
    <definedName name="cosala8">#REF!</definedName>
    <definedName name="cosala9" localSheetId="2">#REF!</definedName>
    <definedName name="cosala9" localSheetId="0">#REF!</definedName>
    <definedName name="cosala9">#REF!</definedName>
    <definedName name="cs" localSheetId="2">[6]colo!#REF!</definedName>
    <definedName name="cs" localSheetId="0">[6]colo!#REF!</definedName>
    <definedName name="cs">[6]colo!#REF!</definedName>
    <definedName name="ct" localSheetId="2">[6]colo!#REF!</definedName>
    <definedName name="ct" localSheetId="0">[6]colo!#REF!</definedName>
    <definedName name="ct">[6]colo!#REF!</definedName>
    <definedName name="datos2001" localSheetId="2">#REF!</definedName>
    <definedName name="datos2001" localSheetId="0">#REF!</definedName>
    <definedName name="datos2001">#REF!</definedName>
    <definedName name="EJECUTIVO_ACTUAL" localSheetId="2">#REF!</definedName>
    <definedName name="EJECUTIVO_ACTUAL">#REF!</definedName>
    <definedName name="EJECUTIVO_PROYECTADO" localSheetId="2">#REF!</definedName>
    <definedName name="EJECUTIVO_PROYECTADO">#REF!</definedName>
    <definedName name="extras_persona">[8]EXT!$C$29</definedName>
    <definedName name="extras0101" localSheetId="2">[2]ttl!#REF!</definedName>
    <definedName name="extras0101">[2]ttl!#REF!</definedName>
    <definedName name="extras0102" localSheetId="2">[2]ttl!#REF!</definedName>
    <definedName name="extras0102">[2]ttl!#REF!</definedName>
    <definedName name="extras0103" localSheetId="2">[2]ttl!#REF!</definedName>
    <definedName name="extras0103">[2]ttl!#REF!</definedName>
    <definedName name="extras0401" localSheetId="2">[2]ttl!#REF!</definedName>
    <definedName name="extras0401">[2]ttl!#REF!</definedName>
    <definedName name="fecha">[9]Hoja1!$B$2</definedName>
    <definedName name="femenino_ad" localSheetId="2">'[5]bases y prorrateo'!$F$68</definedName>
    <definedName name="femenino_ad">'[5]bases y prorrateo'!$F$68</definedName>
    <definedName name="femenino_ser" localSheetId="2">'[5]bases y prorrateo'!$F$69</definedName>
    <definedName name="femenino_ser">'[5]bases y prorrateo'!$F$69</definedName>
    <definedName name="FESTEJOS" localSheetId="2">'[5]bases y prorrateo'!$F$73</definedName>
    <definedName name="FESTEJOS">'[5]bases y prorrateo'!$F$73</definedName>
    <definedName name="funeraria" localSheetId="2">'[5]bases y prorrateo'!$F$65</definedName>
    <definedName name="funeraria">'[5]bases y prorrateo'!$F$65</definedName>
    <definedName name="g" localSheetId="2">[2]ttl!#REF!</definedName>
    <definedName name="g">[2]ttl!#REF!</definedName>
    <definedName name="GERIATRA" localSheetId="2">'[5]bases y prorrateo'!$F$78</definedName>
    <definedName name="GERIATRA">'[5]bases y prorrateo'!$F$78</definedName>
    <definedName name="GINECOLOGO" localSheetId="2">'[5]bases y prorrateo'!$F$76</definedName>
    <definedName name="GINECOLOGO">'[5]bases y prorrateo'!$F$76</definedName>
    <definedName name="HIGORE" localSheetId="2">#REF!</definedName>
    <definedName name="HIGORE">#REF!</definedName>
    <definedName name="HOJA_DATOS" localSheetId="2">#REF!</definedName>
    <definedName name="HOJA_DATOS">#REF!</definedName>
    <definedName name="indem0101" localSheetId="2">[2]ttl!#REF!</definedName>
    <definedName name="indem0101">[2]ttl!#REF!</definedName>
    <definedName name="indem0102" localSheetId="2">[2]ttl!#REF!</definedName>
    <definedName name="indem0102">[2]ttl!#REF!</definedName>
    <definedName name="indem0103" localSheetId="2">[2]ttl!#REF!</definedName>
    <definedName name="indem0103">[2]ttl!#REF!</definedName>
    <definedName name="indem0401" localSheetId="2">[2]ttl!#REF!</definedName>
    <definedName name="indem0401">[2]ttl!#REF!</definedName>
    <definedName name="INPEP101" localSheetId="2">#REF!</definedName>
    <definedName name="INPEP101">#REF!</definedName>
    <definedName name="INPEP102" localSheetId="2">#REF!</definedName>
    <definedName name="INPEP102">#REF!</definedName>
    <definedName name="INPEP103" localSheetId="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 localSheetId="2">'[5]bases y prorrateo'!$F$62</definedName>
    <definedName name="lentes">'[5]bases y prorrateo'!$F$62</definedName>
    <definedName name="MANOLO" localSheetId="2">#REF!</definedName>
    <definedName name="MANOLO">#REF!</definedName>
    <definedName name="masculino" localSheetId="2">'[5]bases y prorrateo'!$F$70</definedName>
    <definedName name="masculino">'[5]bases y prorrateo'!$F$70</definedName>
    <definedName name="MEDICINA" localSheetId="2">'[5]bases y prorrateo'!$F$72</definedName>
    <definedName name="MEDICINA">'[5]bases y prorrateo'!$F$72</definedName>
    <definedName name="MEDICO_FSV" localSheetId="2">'[5]bases y prorrateo'!$F$77</definedName>
    <definedName name="MEDICO_FSV">'[5]bases y prorrateo'!$F$77</definedName>
    <definedName name="MIGUEL1" localSheetId="2">#REF!</definedName>
    <definedName name="MIGUEL1">#REF!</definedName>
    <definedName name="ODONTOL_AGEN" localSheetId="2">'[5]bases y prorrateo'!$F$80</definedName>
    <definedName name="ODONTOL_AGEN">'[5]bases y prorrateo'!$F$80</definedName>
    <definedName name="ODONTOL_SS" localSheetId="2">'[5]bases y prorrateo'!$F$79</definedName>
    <definedName name="ODONTOL_SS">'[5]bases y prorrateo'!$F$79</definedName>
    <definedName name="OFTALMOLOGO" localSheetId="2">'[5]bases y prorrateo'!$F$75</definedName>
    <definedName name="OFTALMOLOGO">'[5]bases y prorrateo'!$F$75</definedName>
    <definedName name="OPERATIVO_ACTUAL" localSheetId="2">#REF!</definedName>
    <definedName name="OPERATIVO_ACTUAL">#REF!</definedName>
    <definedName name="OPERATIVO_PROYECTADO" localSheetId="2">#REF!</definedName>
    <definedName name="OPERATIVO_PROYECTADO">#REF!</definedName>
    <definedName name="patron0101" localSheetId="2">[2]ttl!#REF!</definedName>
    <definedName name="patron0101">[2]ttl!#REF!</definedName>
    <definedName name="patron0102" localSheetId="2">[2]ttl!#REF!</definedName>
    <definedName name="patron0102">[2]ttl!#REF!</definedName>
    <definedName name="patron0103" localSheetId="2">[2]ttl!#REF!</definedName>
    <definedName name="patron0103">[2]ttl!#REF!</definedName>
    <definedName name="patron0401" localSheetId="2">[2]ttl!#REF!</definedName>
    <definedName name="patron0401">[2]ttl!#REF!</definedName>
    <definedName name="PELOTAS_OTROS">'[7]bases y prorrateo'!$F$83</definedName>
    <definedName name="PRESTAMOS" localSheetId="2">'[5]bases y prorrateo'!$F$82</definedName>
    <definedName name="PRESTAMOS">'[5]bases y prorrateo'!$F$82</definedName>
    <definedName name="PROMEDIO" localSheetId="2">#REF!</definedName>
    <definedName name="PROMEDIO">#REF!</definedName>
    <definedName name="PROYECCION_EXTRAS">[2]HE!$C$2</definedName>
    <definedName name="RENUNCIA" localSheetId="2">#REF!</definedName>
    <definedName name="RENUNCIA" localSheetId="0">#REF!</definedName>
    <definedName name="RENUNCIA">#REF!</definedName>
    <definedName name="ropa" localSheetId="2">'[5]bases y prorrateo'!$F$64</definedName>
    <definedName name="ropa">'[5]bases y prorrateo'!$F$64</definedName>
    <definedName name="SALARIO" localSheetId="2">[4]cc!#REF!</definedName>
    <definedName name="SALARIO">[4]cc!#REF!</definedName>
    <definedName name="SALARIO_0101" localSheetId="2">[8]cc!#REF!</definedName>
    <definedName name="SALARIO_0101">[8]cc!#REF!</definedName>
    <definedName name="SALARIO_0102" localSheetId="2">[8]cc!#REF!</definedName>
    <definedName name="SALARIO_0102">[8]cc!#REF!</definedName>
    <definedName name="SALARIO_0103" localSheetId="2">[8]cc!#REF!</definedName>
    <definedName name="SALARIO_0103">[8]cc!#REF!</definedName>
    <definedName name="SALARIO_0301">[8]cc!#REF!</definedName>
    <definedName name="salario0101" localSheetId="2">#REF!</definedName>
    <definedName name="salario0101" localSheetId="0">#REF!</definedName>
    <definedName name="salario0101">#REF!</definedName>
    <definedName name="salario0102" localSheetId="2">#REF!</definedName>
    <definedName name="salario0102">#REF!</definedName>
    <definedName name="salario0103" localSheetId="2">#REF!</definedName>
    <definedName name="salario0103">#REF!</definedName>
    <definedName name="salario0401">#REF!</definedName>
    <definedName name="salarios0401">#REF!</definedName>
    <definedName name="SLARIO" localSheetId="2">[4]cc!#REF!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2">#REF!</definedName>
    <definedName name="sobresueldo0101">#REF!</definedName>
    <definedName name="sobresueldo0102" localSheetId="2">#REF!</definedName>
    <definedName name="sobresueldo0102">#REF!</definedName>
    <definedName name="sobresueldo0103" localSheetId="2">#REF!</definedName>
    <definedName name="sobresueldo0103">#REF!</definedName>
    <definedName name="sobresueldo0401">#REF!</definedName>
    <definedName name="transporte" localSheetId="2">'[5]bases y prorrateo'!$F$67</definedName>
    <definedName name="transporte">'[5]bases y prorrateo'!$F$67</definedName>
    <definedName name="ttl_s_datos" localSheetId="2">'[10]DATOS JUNIO'!#REF!</definedName>
    <definedName name="ttl_s_datos">'[10]DATOS JUNIO'!#REF!</definedName>
    <definedName name="U_DEPORTE" localSheetId="2">'[5]bases y prorrateo'!$F$71</definedName>
    <definedName name="U_DEPORTE">'[5]bases y prorrateo'!$F$71</definedName>
    <definedName name="v" localSheetId="2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7" l="1"/>
  <c r="F11" i="7"/>
  <c r="F13" i="7" s="1"/>
  <c r="F8" i="7"/>
  <c r="K24" i="7" l="1"/>
  <c r="F24" i="7"/>
  <c r="K15" i="9" l="1"/>
  <c r="P11" i="9"/>
  <c r="K10" i="9"/>
  <c r="F10" i="9"/>
  <c r="F20" i="9" s="1"/>
  <c r="K12" i="9" l="1"/>
  <c r="K20" i="9" s="1"/>
  <c r="F8" i="8" l="1"/>
  <c r="F13" i="8" s="1"/>
  <c r="K8" i="8" l="1"/>
  <c r="K13" i="8" s="1"/>
  <c r="K17" i="7" l="1"/>
  <c r="F17" i="7"/>
  <c r="F28" i="7" s="1"/>
  <c r="K8" i="7"/>
  <c r="K13" i="7" s="1"/>
  <c r="M17" i="7" l="1"/>
  <c r="K28" i="7"/>
</calcChain>
</file>

<file path=xl/sharedStrings.xml><?xml version="1.0" encoding="utf-8"?>
<sst xmlns="http://schemas.openxmlformats.org/spreadsheetml/2006/main" count="84" uniqueCount="48">
  <si>
    <t>AUMENTA</t>
  </si>
  <si>
    <t>DISMINUYE</t>
  </si>
  <si>
    <t>0101</t>
  </si>
  <si>
    <t>ADMINISTRACIÓN Y DIRECCIÓN SUPERIOR</t>
  </si>
  <si>
    <t>0301</t>
  </si>
  <si>
    <t>FINANCIAMIENTO DE SOLUCIONES HABITACIONALES</t>
  </si>
  <si>
    <t>TOTAL</t>
  </si>
  <si>
    <t>PASAJES AL EXTERIOR</t>
  </si>
  <si>
    <t>SERVICIOS DE PUBLICIDAD</t>
  </si>
  <si>
    <t>VIATICOS POR COMISION EXTERNA</t>
  </si>
  <si>
    <t>0102</t>
  </si>
  <si>
    <t>0103</t>
  </si>
  <si>
    <t>FONDO SOCIAL PARA LA VIVIENDA</t>
  </si>
  <si>
    <t>(monto en US$)</t>
  </si>
  <si>
    <t>TRANSFERENCIAS AUTORIZADAS POR PRESIDENCIA Y DIRECCIÓN EJECUTIVA</t>
  </si>
  <si>
    <t>A PERSONAS NATURALES</t>
  </si>
  <si>
    <t>DISMINUYEN</t>
  </si>
  <si>
    <t>TRANSFERENCIA AUTORIZADA POR JUNTA DIRECTIVA</t>
  </si>
  <si>
    <t>TRANSFERENCIA PRESUPUESTARIA ENTRE LA MISMA UNIDAD, LINEA DE TRABAJO Y  DIFERENTES  ESPECÍFICOS</t>
  </si>
  <si>
    <t>MOBILIARIOS</t>
  </si>
  <si>
    <t>DERECHOS DE PROPIEDAD INTELECTUAL</t>
  </si>
  <si>
    <t>EMISION TITULOS VALORES Y COTIZACIONES A LARGO PLAZO</t>
  </si>
  <si>
    <t xml:space="preserve">RECUPERACIÓN DE LA CARTERA HIPOTECARIA </t>
  </si>
  <si>
    <t>PERIODO: NOVIEMBRE 2023</t>
  </si>
  <si>
    <t>LIBROS, TEXTOS, UTILES DE ENSEÑANZA Y PUBLICACIONES</t>
  </si>
  <si>
    <t>COMBUSTIBLES Y LUBRICANTES</t>
  </si>
  <si>
    <t>ARRENDAMIENTO DE BIENES MUEBLES</t>
  </si>
  <si>
    <t>EQUIPOS INFORMÁTICOS</t>
  </si>
  <si>
    <t xml:space="preserve">DERECHOS DE PROPIEDAD INTELECTUAL </t>
  </si>
  <si>
    <t>TRANSFERENCIA PRESUPUESTARIA ENTRE LA MISMA UNIDAD, ESPECIFICOS Y DIFERENTES LINEAS DE TRABAJO</t>
  </si>
  <si>
    <t>A ORGANISMOS SIN FINES DE LUCRO</t>
  </si>
  <si>
    <t>TRANSFERENCIAS AUTORIZADAS POR GERENCIA GENERAL</t>
  </si>
  <si>
    <t>HERRAMIENTAS, REPUESTOS Y ACCESORIOS</t>
  </si>
  <si>
    <t>MATERIALES ELÉCTRICOS</t>
  </si>
  <si>
    <t>SERVICIOS DE CORREOS</t>
  </si>
  <si>
    <t>SESIÓN: JD-209 DEL 16 DE NOVIEMBRE DE 2023</t>
  </si>
  <si>
    <t>PERIODO: NOVIEMBRE DE 2023</t>
  </si>
  <si>
    <t>0202</t>
  </si>
  <si>
    <t>SERVICIO DE LA DEUDA INTERNA / AMORTIZACIÓN</t>
  </si>
  <si>
    <t>DE ORGANISMOS MULTILATERALES</t>
  </si>
  <si>
    <t>0401</t>
  </si>
  <si>
    <t>INVERSIÓN EN INFRAESTRUCTURA / INVERSIÓN</t>
  </si>
  <si>
    <t>DE VIVIENDA Y OFICINA</t>
  </si>
  <si>
    <t>EQUIPOS MEDICOS Y DE LABORATORIOS</t>
  </si>
  <si>
    <t>BIENES MUEBLES DIVERSOS</t>
  </si>
  <si>
    <t>MANTENIMIENTOS Y REPARACIONES DE VEHICULOS</t>
  </si>
  <si>
    <t>DESARROLLOS INFORMATICOS</t>
  </si>
  <si>
    <t>TRANSFERENCIA PRESUPUESTARIA ENTRE DIFERENTES UNIDADES, LINEAS DE TRABAJO Y ESPECIFICOS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</si>
</sst>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49" fontId="3" fillId="2" borderId="4" xfId="1" quotePrefix="1" applyNumberFormat="1" applyFont="1" applyFill="1" applyBorder="1" applyAlignment="1">
      <alignment horizontal="left" vertical="center" wrapText="1"/>
    </xf>
    <xf numFmtId="164" fontId="3" fillId="0" borderId="8" xfId="2" applyFont="1" applyBorder="1" applyAlignment="1">
      <alignment vertical="center"/>
    </xf>
    <xf numFmtId="0" fontId="5" fillId="3" borderId="9" xfId="0" applyFont="1" applyFill="1" applyBorder="1" applyAlignment="1">
      <alignment horizontal="left" vertical="center" wrapText="1"/>
    </xf>
    <xf numFmtId="49" fontId="3" fillId="2" borderId="4" xfId="1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164" fontId="6" fillId="3" borderId="10" xfId="2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7" fillId="0" borderId="1" xfId="0" applyNumberFormat="1" applyFont="1" applyBorder="1"/>
    <xf numFmtId="49" fontId="7" fillId="0" borderId="11" xfId="0" applyNumberFormat="1" applyFont="1" applyBorder="1"/>
    <xf numFmtId="0" fontId="3" fillId="0" borderId="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64" fontId="3" fillId="0" borderId="3" xfId="2" applyFont="1" applyBorder="1" applyAlignment="1">
      <alignment vertical="center"/>
    </xf>
    <xf numFmtId="0" fontId="7" fillId="0" borderId="2" xfId="0" applyFont="1" applyBorder="1"/>
    <xf numFmtId="0" fontId="7" fillId="0" borderId="11" xfId="0" applyFont="1" applyBorder="1"/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2" fillId="0" borderId="0" xfId="1" applyFont="1"/>
    <xf numFmtId="0" fontId="3" fillId="0" borderId="12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7" fillId="0" borderId="11" xfId="1" applyFont="1" applyBorder="1"/>
    <xf numFmtId="0" fontId="7" fillId="0" borderId="2" xfId="1" applyFont="1" applyBorder="1"/>
    <xf numFmtId="49" fontId="7" fillId="0" borderId="11" xfId="1" applyNumberFormat="1" applyFont="1" applyBorder="1"/>
    <xf numFmtId="49" fontId="7" fillId="0" borderId="1" xfId="1" applyNumberFormat="1" applyFont="1" applyBorder="1"/>
    <xf numFmtId="164" fontId="6" fillId="3" borderId="10" xfId="1" applyNumberFormat="1" applyFont="1" applyFill="1" applyBorder="1" applyAlignment="1">
      <alignment horizontal="left" vertical="center" wrapText="1"/>
    </xf>
    <xf numFmtId="0" fontId="5" fillId="3" borderId="0" xfId="1" applyFont="1" applyFill="1" applyAlignment="1">
      <alignment horizontal="justify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49" fontId="3" fillId="2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 wrapText="1"/>
    </xf>
    <xf numFmtId="0" fontId="2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vertical="center"/>
    </xf>
    <xf numFmtId="164" fontId="5" fillId="3" borderId="10" xfId="1" applyNumberFormat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4" fillId="3" borderId="0" xfId="1" applyFont="1" applyFill="1" applyAlignment="1">
      <alignment horizontal="left" vertical="center" wrapText="1"/>
    </xf>
    <xf numFmtId="0" fontId="4" fillId="3" borderId="10" xfId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7" fillId="2" borderId="4" xfId="1" quotePrefix="1" applyNumberFormat="1" applyFont="1" applyFill="1" applyBorder="1" applyAlignment="1">
      <alignment horizontal="left" vertical="center" wrapText="1"/>
    </xf>
    <xf numFmtId="49" fontId="3" fillId="2" borderId="0" xfId="1" quotePrefix="1" applyNumberFormat="1" applyFont="1" applyFill="1" applyAlignment="1">
      <alignment horizontal="left" vertical="center" wrapText="1"/>
    </xf>
    <xf numFmtId="44" fontId="2" fillId="0" borderId="0" xfId="1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164" fontId="5" fillId="2" borderId="10" xfId="2" applyFont="1" applyFill="1" applyBorder="1" applyAlignment="1">
      <alignment horizontal="left" vertical="center" wrapText="1"/>
    </xf>
    <xf numFmtId="164" fontId="3" fillId="2" borderId="8" xfId="2" applyFont="1" applyFill="1" applyBorder="1" applyAlignment="1">
      <alignment vertical="center"/>
    </xf>
    <xf numFmtId="164" fontId="6" fillId="2" borderId="10" xfId="2" applyFont="1" applyFill="1" applyBorder="1" applyAlignment="1">
      <alignment horizontal="left" vertical="center" wrapText="1"/>
    </xf>
    <xf numFmtId="49" fontId="7" fillId="2" borderId="1" xfId="0" applyNumberFormat="1" applyFont="1" applyFill="1" applyBorder="1"/>
    <xf numFmtId="49" fontId="7" fillId="2" borderId="11" xfId="0" applyNumberFormat="1" applyFont="1" applyFill="1" applyBorder="1"/>
    <xf numFmtId="0" fontId="3" fillId="2" borderId="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4" fontId="3" fillId="2" borderId="3" xfId="2" applyFont="1" applyFill="1" applyBorder="1" applyAlignment="1">
      <alignment vertical="center"/>
    </xf>
    <xf numFmtId="0" fontId="7" fillId="2" borderId="2" xfId="0" applyFont="1" applyFill="1" applyBorder="1"/>
    <xf numFmtId="0" fontId="7" fillId="2" borderId="11" xfId="0" applyFont="1" applyFill="1" applyBorder="1"/>
    <xf numFmtId="0" fontId="14" fillId="2" borderId="9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64" fontId="6" fillId="2" borderId="10" xfId="2" applyFont="1" applyFill="1" applyBorder="1" applyAlignment="1">
      <alignment horizontal="left" vertical="top" wrapText="1"/>
    </xf>
    <xf numFmtId="49" fontId="3" fillId="2" borderId="0" xfId="0" applyNumberFormat="1" applyFont="1" applyFill="1"/>
    <xf numFmtId="49" fontId="7" fillId="2" borderId="0" xfId="0" applyNumberFormat="1" applyFont="1" applyFill="1"/>
    <xf numFmtId="0" fontId="3" fillId="2" borderId="0" xfId="0" applyFont="1" applyFill="1" applyAlignment="1">
      <alignment horizontal="right" vertical="center"/>
    </xf>
    <xf numFmtId="164" fontId="3" fillId="2" borderId="0" xfId="2" applyFont="1" applyFill="1" applyBorder="1" applyAlignment="1">
      <alignment vertical="center"/>
    </xf>
    <xf numFmtId="0" fontId="7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4" fillId="3" borderId="0" xfId="1" applyFont="1" applyFill="1" applyAlignment="1">
      <alignment horizontal="left" vertical="center" wrapText="1"/>
    </xf>
    <xf numFmtId="0" fontId="4" fillId="3" borderId="1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3" borderId="5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 wrapText="1"/>
    </xf>
  </cellXfs>
  <cellStyles count="3">
    <cellStyle name="Moneda 2" xfId="2" xr:uid="{C31D4D99-387E-49AD-89F1-4A75AA5FF064}"/>
    <cellStyle name="Normal" xfId="0" builtinId="0"/>
    <cellStyle name="Normal 4" xfId="1" xr:uid="{036640ED-6B60-45B1-9CEF-DD08B76CB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775F1-075A-49CA-BCDF-8973AB624B90}">
  <dimension ref="B1:K14"/>
  <sheetViews>
    <sheetView showGridLines="0" tabSelected="1" zoomScale="70" zoomScaleNormal="70" workbookViewId="0">
      <selection activeCell="I11" sqref="I11"/>
    </sheetView>
  </sheetViews>
  <sheetFormatPr baseColWidth="10" defaultColWidth="11.42578125" defaultRowHeight="18" x14ac:dyDescent="0.25"/>
  <cols>
    <col min="1" max="1" width="3.85546875" style="1" customWidth="1"/>
    <col min="2" max="2" width="8.42578125" style="1" customWidth="1"/>
    <col min="3" max="3" width="10" style="1" customWidth="1"/>
    <col min="4" max="4" width="47.5703125" style="1" customWidth="1"/>
    <col min="5" max="5" width="18.7109375" style="1" customWidth="1"/>
    <col min="6" max="6" width="19.7109375" style="1" customWidth="1"/>
    <col min="7" max="7" width="8.42578125" style="1" customWidth="1"/>
    <col min="8" max="8" width="10" style="1" customWidth="1"/>
    <col min="9" max="9" width="47.42578125" style="1" customWidth="1"/>
    <col min="10" max="10" width="18.140625" style="1" customWidth="1"/>
    <col min="11" max="11" width="23.140625" style="1" customWidth="1"/>
    <col min="12" max="12" width="11.42578125" style="1"/>
    <col min="13" max="13" width="15.7109375" style="1" customWidth="1"/>
    <col min="14" max="16384" width="11.42578125" style="1"/>
  </cols>
  <sheetData>
    <row r="1" spans="2:11" x14ac:dyDescent="0.25">
      <c r="B1" s="17" t="s">
        <v>12</v>
      </c>
    </row>
    <row r="2" spans="2:11" x14ac:dyDescent="0.25">
      <c r="B2" s="17" t="s">
        <v>14</v>
      </c>
    </row>
    <row r="3" spans="2:11" x14ac:dyDescent="0.25">
      <c r="B3" s="17" t="s">
        <v>23</v>
      </c>
    </row>
    <row r="4" spans="2:11" x14ac:dyDescent="0.25">
      <c r="B4" s="18" t="s">
        <v>13</v>
      </c>
    </row>
    <row r="6" spans="2:11" ht="39.950000000000003" customHeight="1" thickBot="1" x14ac:dyDescent="0.3">
      <c r="B6" s="34" t="s">
        <v>18</v>
      </c>
      <c r="C6" s="39"/>
    </row>
    <row r="7" spans="2:11" s="32" customFormat="1" ht="39.950000000000003" customHeight="1" thickBot="1" x14ac:dyDescent="0.3">
      <c r="B7" s="75" t="s">
        <v>0</v>
      </c>
      <c r="C7" s="76"/>
      <c r="D7" s="76"/>
      <c r="E7" s="76"/>
      <c r="F7" s="77"/>
      <c r="G7" s="75" t="s">
        <v>1</v>
      </c>
      <c r="H7" s="76"/>
      <c r="I7" s="76"/>
      <c r="J7" s="76"/>
      <c r="K7" s="77"/>
    </row>
    <row r="8" spans="2:11" s="32" customFormat="1" ht="54.75" customHeight="1" x14ac:dyDescent="0.25">
      <c r="B8" s="2" t="s">
        <v>2</v>
      </c>
      <c r="C8" s="78" t="s">
        <v>3</v>
      </c>
      <c r="D8" s="79"/>
      <c r="E8" s="80"/>
      <c r="F8" s="3">
        <f>SUM(E9:E9)</f>
        <v>100000</v>
      </c>
      <c r="G8" s="2" t="s">
        <v>2</v>
      </c>
      <c r="H8" s="78" t="s">
        <v>3</v>
      </c>
      <c r="I8" s="79"/>
      <c r="J8" s="80"/>
      <c r="K8" s="3">
        <f>SUM(J9:J11)</f>
        <v>100000</v>
      </c>
    </row>
    <row r="9" spans="2:11" s="32" customFormat="1" ht="50.1" customHeight="1" x14ac:dyDescent="0.25">
      <c r="B9" s="2"/>
      <c r="C9" s="44">
        <v>54110</v>
      </c>
      <c r="D9" s="45" t="s">
        <v>25</v>
      </c>
      <c r="E9" s="46">
        <v>100000</v>
      </c>
      <c r="F9" s="47"/>
      <c r="G9" s="2"/>
      <c r="H9" s="44">
        <v>54118</v>
      </c>
      <c r="I9" s="45" t="s">
        <v>32</v>
      </c>
      <c r="J9" s="46">
        <v>50000</v>
      </c>
      <c r="K9" s="47"/>
    </row>
    <row r="10" spans="2:11" s="32" customFormat="1" ht="50.1" customHeight="1" x14ac:dyDescent="0.25">
      <c r="B10" s="2"/>
      <c r="C10" s="44"/>
      <c r="D10" s="45"/>
      <c r="E10" s="46"/>
      <c r="F10" s="47"/>
      <c r="G10" s="41"/>
      <c r="H10" s="44">
        <v>54119</v>
      </c>
      <c r="I10" s="45" t="s">
        <v>33</v>
      </c>
      <c r="J10" s="46">
        <v>10000</v>
      </c>
      <c r="K10" s="47"/>
    </row>
    <row r="11" spans="2:11" s="32" customFormat="1" ht="50.1" customHeight="1" x14ac:dyDescent="0.25">
      <c r="B11" s="2"/>
      <c r="C11" s="44"/>
      <c r="D11" s="45"/>
      <c r="E11" s="46"/>
      <c r="F11" s="47"/>
      <c r="G11" s="41"/>
      <c r="H11" s="44">
        <v>54204</v>
      </c>
      <c r="I11" s="45" t="s">
        <v>34</v>
      </c>
      <c r="J11" s="48">
        <v>40000</v>
      </c>
      <c r="K11" s="47"/>
    </row>
    <row r="12" spans="2:11" s="32" customFormat="1" ht="14.25" customHeight="1" thickBot="1" x14ac:dyDescent="0.3">
      <c r="B12" s="5"/>
      <c r="C12" s="44"/>
      <c r="D12" s="45"/>
      <c r="E12" s="48"/>
      <c r="F12" s="47"/>
      <c r="G12" s="8"/>
      <c r="H12" s="44"/>
      <c r="I12" s="45"/>
      <c r="J12" s="48"/>
      <c r="K12" s="47"/>
    </row>
    <row r="13" spans="2:11" ht="39.950000000000003" customHeight="1" thickBot="1" x14ac:dyDescent="0.35">
      <c r="B13" s="49"/>
      <c r="C13" s="50"/>
      <c r="D13" s="51"/>
      <c r="E13" s="52" t="s">
        <v>6</v>
      </c>
      <c r="F13" s="53">
        <f>SUM(F8:F9)</f>
        <v>100000</v>
      </c>
      <c r="G13" s="54"/>
      <c r="H13" s="55"/>
      <c r="I13" s="51"/>
      <c r="J13" s="52" t="s">
        <v>6</v>
      </c>
      <c r="K13" s="53">
        <f>SUM(K8:K9)</f>
        <v>100000</v>
      </c>
    </row>
    <row r="14" spans="2:11" ht="11.25" customHeight="1" x14ac:dyDescent="0.25"/>
  </sheetData>
  <mergeCells count="4">
    <mergeCell ref="B7:F7"/>
    <mergeCell ref="G7:K7"/>
    <mergeCell ref="C8:E8"/>
    <mergeCell ref="H8:J8"/>
  </mergeCells>
  <pageMargins left="0.7" right="0.7" top="0.75" bottom="0.75" header="0.3" footer="0.3"/>
  <pageSetup orientation="portrait" r:id="rId1"/>
  <ignoredErrors>
    <ignoredError sqref="F8:G8 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F32D-3D0D-423D-95F0-D810AF641AA1}">
  <dimension ref="B1:M28"/>
  <sheetViews>
    <sheetView showGridLines="0" topLeftCell="A18" zoomScale="70" zoomScaleNormal="70" workbookViewId="0">
      <selection activeCell="M12" sqref="M12"/>
    </sheetView>
  </sheetViews>
  <sheetFormatPr baseColWidth="10" defaultColWidth="11.42578125" defaultRowHeight="18" x14ac:dyDescent="0.25"/>
  <cols>
    <col min="1" max="1" width="1.42578125" style="1" customWidth="1"/>
    <col min="2" max="2" width="10.5703125" style="1" customWidth="1"/>
    <col min="3" max="3" width="10" style="1" customWidth="1"/>
    <col min="4" max="4" width="55.7109375" style="1" customWidth="1"/>
    <col min="5" max="5" width="16.5703125" style="1" customWidth="1"/>
    <col min="6" max="6" width="19" style="1" customWidth="1"/>
    <col min="7" max="7" width="8.42578125" style="1" customWidth="1"/>
    <col min="8" max="8" width="10" style="1" customWidth="1"/>
    <col min="9" max="9" width="52.5703125" style="1" customWidth="1"/>
    <col min="10" max="10" width="18.7109375" style="1" customWidth="1"/>
    <col min="11" max="11" width="19" style="1" customWidth="1"/>
    <col min="12" max="12" width="1.42578125" style="1" customWidth="1"/>
    <col min="13" max="13" width="19.85546875" style="1" customWidth="1"/>
    <col min="14" max="16384" width="11.42578125" style="1"/>
  </cols>
  <sheetData>
    <row r="1" spans="2:11" x14ac:dyDescent="0.25">
      <c r="B1" s="17" t="s">
        <v>12</v>
      </c>
    </row>
    <row r="2" spans="2:11" x14ac:dyDescent="0.25">
      <c r="B2" s="17" t="s">
        <v>31</v>
      </c>
    </row>
    <row r="3" spans="2:11" x14ac:dyDescent="0.25">
      <c r="B3" s="17" t="s">
        <v>23</v>
      </c>
    </row>
    <row r="4" spans="2:11" x14ac:dyDescent="0.25">
      <c r="B4" s="18" t="s">
        <v>13</v>
      </c>
    </row>
    <row r="5" spans="2:11" ht="20.25" x14ac:dyDescent="0.25">
      <c r="B5" s="16"/>
    </row>
    <row r="6" spans="2:11" ht="30" customHeight="1" thickBot="1" x14ac:dyDescent="0.35">
      <c r="B6" s="33" t="s">
        <v>29</v>
      </c>
      <c r="C6" s="39"/>
    </row>
    <row r="7" spans="2:11" ht="30" customHeight="1" thickBot="1" x14ac:dyDescent="0.3">
      <c r="B7" s="75" t="s">
        <v>0</v>
      </c>
      <c r="C7" s="76"/>
      <c r="D7" s="76"/>
      <c r="E7" s="76"/>
      <c r="F7" s="77"/>
      <c r="G7" s="75" t="s">
        <v>1</v>
      </c>
      <c r="H7" s="76"/>
      <c r="I7" s="76"/>
      <c r="J7" s="76"/>
      <c r="K7" s="77"/>
    </row>
    <row r="8" spans="2:11" ht="59.25" customHeight="1" x14ac:dyDescent="0.25">
      <c r="B8" s="2" t="s">
        <v>10</v>
      </c>
      <c r="C8" s="78" t="s">
        <v>21</v>
      </c>
      <c r="D8" s="79"/>
      <c r="E8" s="80"/>
      <c r="F8" s="3">
        <f>E9</f>
        <v>865</v>
      </c>
      <c r="G8" s="2" t="s">
        <v>2</v>
      </c>
      <c r="H8" s="78" t="s">
        <v>3</v>
      </c>
      <c r="I8" s="79"/>
      <c r="J8" s="80"/>
      <c r="K8" s="3">
        <f>+J9</f>
        <v>1730</v>
      </c>
    </row>
    <row r="9" spans="2:11" ht="30" customHeight="1" x14ac:dyDescent="0.25">
      <c r="B9" s="2"/>
      <c r="C9" s="44">
        <v>54404</v>
      </c>
      <c r="D9" s="45" t="s">
        <v>9</v>
      </c>
      <c r="E9" s="48">
        <v>865</v>
      </c>
      <c r="F9" s="47"/>
      <c r="G9" s="5"/>
      <c r="H9" s="44">
        <v>54404</v>
      </c>
      <c r="I9" s="45" t="s">
        <v>9</v>
      </c>
      <c r="J9" s="48">
        <v>1730</v>
      </c>
      <c r="K9" s="47"/>
    </row>
    <row r="10" spans="2:11" ht="19.5" customHeight="1" x14ac:dyDescent="0.25">
      <c r="B10" s="40"/>
      <c r="C10" s="93"/>
      <c r="D10" s="94"/>
      <c r="E10" s="95"/>
      <c r="F10" s="47"/>
      <c r="G10" s="2"/>
      <c r="H10" s="81"/>
      <c r="I10" s="82"/>
      <c r="J10" s="83"/>
      <c r="K10" s="47"/>
    </row>
    <row r="11" spans="2:11" ht="48" customHeight="1" x14ac:dyDescent="0.25">
      <c r="B11" s="2" t="s">
        <v>11</v>
      </c>
      <c r="C11" s="81" t="s">
        <v>22</v>
      </c>
      <c r="D11" s="82"/>
      <c r="E11" s="83"/>
      <c r="F11" s="47">
        <f>E12</f>
        <v>865</v>
      </c>
      <c r="G11" s="2"/>
      <c r="H11" s="44"/>
      <c r="I11" s="45"/>
      <c r="J11" s="48"/>
      <c r="K11" s="47"/>
    </row>
    <row r="12" spans="2:11" ht="40.5" customHeight="1" thickBot="1" x14ac:dyDescent="0.3">
      <c r="B12" s="5"/>
      <c r="C12" s="60">
        <v>54404</v>
      </c>
      <c r="D12" s="61" t="s">
        <v>9</v>
      </c>
      <c r="E12" s="62">
        <v>865</v>
      </c>
      <c r="F12" s="47"/>
      <c r="G12" s="8"/>
      <c r="H12" s="44"/>
      <c r="I12" s="45"/>
      <c r="J12" s="48"/>
      <c r="K12" s="47"/>
    </row>
    <row r="13" spans="2:11" ht="30" customHeight="1" thickBot="1" x14ac:dyDescent="0.35">
      <c r="B13" s="49"/>
      <c r="C13" s="50"/>
      <c r="D13" s="51"/>
      <c r="E13" s="52" t="s">
        <v>6</v>
      </c>
      <c r="F13" s="53">
        <f>SUM(F8:F11)</f>
        <v>1730</v>
      </c>
      <c r="G13" s="54"/>
      <c r="H13" s="55"/>
      <c r="I13" s="51"/>
      <c r="J13" s="52" t="s">
        <v>6</v>
      </c>
      <c r="K13" s="53">
        <f>SUM(K8:K10)</f>
        <v>1730</v>
      </c>
    </row>
    <row r="14" spans="2:11" ht="30" customHeight="1" x14ac:dyDescent="0.3">
      <c r="B14" s="63"/>
      <c r="C14" s="64"/>
      <c r="D14" s="65"/>
      <c r="E14" s="65"/>
      <c r="F14" s="66"/>
      <c r="G14" s="67"/>
      <c r="H14" s="67"/>
      <c r="I14" s="65"/>
      <c r="J14" s="65"/>
      <c r="K14" s="66"/>
    </row>
    <row r="15" spans="2:11" ht="30" customHeight="1" thickBot="1" x14ac:dyDescent="0.3">
      <c r="B15" s="69" t="s">
        <v>18</v>
      </c>
      <c r="C15" s="70"/>
      <c r="D15" s="71"/>
      <c r="E15" s="71"/>
      <c r="F15" s="71"/>
      <c r="G15" s="71"/>
      <c r="H15" s="71"/>
      <c r="I15" s="71"/>
      <c r="J15" s="68"/>
      <c r="K15" s="68"/>
    </row>
    <row r="16" spans="2:11" ht="29.25" customHeight="1" thickBot="1" x14ac:dyDescent="0.3">
      <c r="B16" s="87" t="s">
        <v>0</v>
      </c>
      <c r="C16" s="88"/>
      <c r="D16" s="88"/>
      <c r="E16" s="88"/>
      <c r="F16" s="89"/>
      <c r="G16" s="87" t="s">
        <v>1</v>
      </c>
      <c r="H16" s="88"/>
      <c r="I16" s="88"/>
      <c r="J16" s="88"/>
      <c r="K16" s="89"/>
    </row>
    <row r="17" spans="2:13" s="32" customFormat="1" ht="46.5" customHeight="1" x14ac:dyDescent="0.25">
      <c r="B17" s="2" t="s">
        <v>2</v>
      </c>
      <c r="C17" s="90" t="s">
        <v>3</v>
      </c>
      <c r="D17" s="91"/>
      <c r="E17" s="92"/>
      <c r="F17" s="47">
        <f>SUM(E18:E22)</f>
        <v>60600</v>
      </c>
      <c r="G17" s="2" t="s">
        <v>2</v>
      </c>
      <c r="H17" s="90" t="s">
        <v>3</v>
      </c>
      <c r="I17" s="91"/>
      <c r="J17" s="92"/>
      <c r="K17" s="47">
        <f>SUM(J18:J20)</f>
        <v>60600</v>
      </c>
      <c r="M17" s="43">
        <f>F17-K17</f>
        <v>0</v>
      </c>
    </row>
    <row r="18" spans="2:13" s="32" customFormat="1" ht="48" customHeight="1" x14ac:dyDescent="0.25">
      <c r="B18" s="2"/>
      <c r="C18" s="44">
        <v>54110</v>
      </c>
      <c r="D18" s="45" t="s">
        <v>25</v>
      </c>
      <c r="E18" s="46">
        <v>6000</v>
      </c>
      <c r="F18" s="47"/>
      <c r="G18" s="5"/>
      <c r="H18" s="44">
        <v>54305</v>
      </c>
      <c r="I18" s="45" t="s">
        <v>8</v>
      </c>
      <c r="J18" s="46">
        <f>2000+1600+1000</f>
        <v>4600</v>
      </c>
      <c r="K18" s="47"/>
    </row>
    <row r="19" spans="2:13" s="32" customFormat="1" ht="36.75" customHeight="1" x14ac:dyDescent="0.25">
      <c r="B19" s="2"/>
      <c r="C19" s="44">
        <v>54116</v>
      </c>
      <c r="D19" s="45" t="s">
        <v>24</v>
      </c>
      <c r="E19" s="46">
        <v>2000</v>
      </c>
      <c r="F19" s="47"/>
      <c r="G19" s="5"/>
      <c r="H19" s="44">
        <v>54316</v>
      </c>
      <c r="I19" s="72" t="s">
        <v>26</v>
      </c>
      <c r="J19" s="46">
        <v>6000</v>
      </c>
      <c r="K19" s="47"/>
    </row>
    <row r="20" spans="2:13" s="32" customFormat="1" ht="45.75" customHeight="1" x14ac:dyDescent="0.25">
      <c r="B20" s="2"/>
      <c r="C20" s="73">
        <v>54402</v>
      </c>
      <c r="D20" s="72" t="s">
        <v>7</v>
      </c>
      <c r="E20" s="46">
        <v>1000</v>
      </c>
      <c r="F20" s="47"/>
      <c r="G20" s="8"/>
      <c r="H20" s="44">
        <v>61403</v>
      </c>
      <c r="I20" s="74" t="s">
        <v>28</v>
      </c>
      <c r="J20" s="48">
        <v>50000</v>
      </c>
      <c r="K20" s="47"/>
    </row>
    <row r="21" spans="2:13" s="32" customFormat="1" ht="30" customHeight="1" x14ac:dyDescent="0.25">
      <c r="B21" s="2"/>
      <c r="C21" s="44">
        <v>56303</v>
      </c>
      <c r="D21" s="45" t="s">
        <v>30</v>
      </c>
      <c r="E21" s="46">
        <v>1600</v>
      </c>
      <c r="F21" s="47"/>
      <c r="G21" s="8"/>
      <c r="H21" s="81"/>
      <c r="I21" s="82"/>
      <c r="J21" s="83"/>
      <c r="K21" s="47"/>
    </row>
    <row r="22" spans="2:13" s="32" customFormat="1" ht="30" customHeight="1" x14ac:dyDescent="0.25">
      <c r="B22" s="2"/>
      <c r="C22" s="44">
        <v>61104</v>
      </c>
      <c r="D22" s="45" t="s">
        <v>27</v>
      </c>
      <c r="E22" s="48">
        <v>50000</v>
      </c>
      <c r="F22" s="47"/>
      <c r="G22" s="8"/>
      <c r="H22" s="57"/>
      <c r="I22" s="58"/>
      <c r="J22" s="59"/>
      <c r="K22" s="47"/>
    </row>
    <row r="23" spans="2:13" s="32" customFormat="1" ht="30" customHeight="1" x14ac:dyDescent="0.25">
      <c r="B23" s="2"/>
      <c r="C23" s="44"/>
      <c r="D23" s="45"/>
      <c r="E23" s="46"/>
      <c r="F23" s="47"/>
      <c r="G23" s="8"/>
      <c r="H23" s="57"/>
      <c r="I23" s="58"/>
      <c r="J23" s="59"/>
      <c r="K23" s="47"/>
    </row>
    <row r="24" spans="2:13" s="32" customFormat="1" ht="30" customHeight="1" x14ac:dyDescent="0.25">
      <c r="B24" s="5" t="s">
        <v>4</v>
      </c>
      <c r="C24" s="84" t="s">
        <v>5</v>
      </c>
      <c r="D24" s="85"/>
      <c r="E24" s="86"/>
      <c r="F24" s="47">
        <f>E25</f>
        <v>10000</v>
      </c>
      <c r="G24" s="5" t="s">
        <v>4</v>
      </c>
      <c r="H24" s="84" t="s">
        <v>5</v>
      </c>
      <c r="I24" s="85"/>
      <c r="J24" s="86"/>
      <c r="K24" s="47">
        <f>SUM(J25:J26)</f>
        <v>10000</v>
      </c>
    </row>
    <row r="25" spans="2:13" s="32" customFormat="1" ht="44.25" customHeight="1" x14ac:dyDescent="0.25">
      <c r="B25" s="2"/>
      <c r="C25" s="44">
        <v>54316</v>
      </c>
      <c r="D25" s="45" t="s">
        <v>26</v>
      </c>
      <c r="E25" s="48">
        <v>10000</v>
      </c>
      <c r="F25" s="47"/>
      <c r="G25" s="8"/>
      <c r="H25" s="56">
        <v>54302</v>
      </c>
      <c r="I25" s="45" t="s">
        <v>45</v>
      </c>
      <c r="J25" s="46">
        <v>6465</v>
      </c>
      <c r="K25" s="47"/>
    </row>
    <row r="26" spans="2:13" s="32" customFormat="1" ht="30" customHeight="1" x14ac:dyDescent="0.25">
      <c r="B26" s="2"/>
      <c r="C26" s="44"/>
      <c r="D26" s="45"/>
      <c r="E26" s="46"/>
      <c r="F26" s="47"/>
      <c r="G26" s="8"/>
      <c r="H26" s="56">
        <v>54507</v>
      </c>
      <c r="I26" s="45" t="s">
        <v>46</v>
      </c>
      <c r="J26" s="48">
        <v>3535</v>
      </c>
      <c r="K26" s="47"/>
    </row>
    <row r="27" spans="2:13" s="32" customFormat="1" ht="8.25" customHeight="1" thickBot="1" x14ac:dyDescent="0.3">
      <c r="B27" s="2"/>
      <c r="C27" s="4"/>
      <c r="D27" s="6"/>
      <c r="E27" s="7"/>
      <c r="F27" s="3"/>
      <c r="G27" s="8"/>
      <c r="H27" s="4"/>
      <c r="I27" s="6"/>
      <c r="J27" s="7"/>
      <c r="K27" s="3"/>
    </row>
    <row r="28" spans="2:13" ht="31.5" customHeight="1" thickBot="1" x14ac:dyDescent="0.35">
      <c r="B28" s="9"/>
      <c r="C28" s="10"/>
      <c r="D28" s="11"/>
      <c r="E28" s="12" t="s">
        <v>6</v>
      </c>
      <c r="F28" s="13">
        <f>SUM(F17:F27)</f>
        <v>70600</v>
      </c>
      <c r="G28" s="14"/>
      <c r="H28" s="15"/>
      <c r="I28" s="11"/>
      <c r="J28" s="12" t="s">
        <v>6</v>
      </c>
      <c r="K28" s="13">
        <f>SUM(K17:K26)</f>
        <v>70600</v>
      </c>
    </row>
  </sheetData>
  <mergeCells count="14">
    <mergeCell ref="B7:F7"/>
    <mergeCell ref="G7:K7"/>
    <mergeCell ref="C8:E8"/>
    <mergeCell ref="H8:J8"/>
    <mergeCell ref="C10:E10"/>
    <mergeCell ref="H10:J10"/>
    <mergeCell ref="C11:E11"/>
    <mergeCell ref="C24:E24"/>
    <mergeCell ref="H24:J24"/>
    <mergeCell ref="B16:F16"/>
    <mergeCell ref="G16:K16"/>
    <mergeCell ref="C17:E17"/>
    <mergeCell ref="H17:J17"/>
    <mergeCell ref="H21:J21"/>
  </mergeCells>
  <phoneticPr fontId="13" type="noConversion"/>
  <pageMargins left="0.7" right="0.7" top="0.75" bottom="0.75" header="0.3" footer="0.3"/>
  <pageSetup orientation="portrait" r:id="rId1"/>
  <ignoredErrors>
    <ignoredError sqref="B17:G17 B9 F10 B8:E8 G8 F9:G9 B11 B24 G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53A-1101-4D14-96BA-12C64793BB4F}">
  <dimension ref="B1:P21"/>
  <sheetViews>
    <sheetView showGridLines="0" zoomScale="70" zoomScaleNormal="70" workbookViewId="0">
      <selection activeCell="D11" sqref="D11"/>
    </sheetView>
  </sheetViews>
  <sheetFormatPr baseColWidth="10" defaultColWidth="11.42578125" defaultRowHeight="18" x14ac:dyDescent="0.25"/>
  <cols>
    <col min="1" max="1" width="2" style="19" customWidth="1"/>
    <col min="2" max="2" width="8.42578125" style="19" customWidth="1"/>
    <col min="3" max="3" width="10" style="19" customWidth="1"/>
    <col min="4" max="4" width="50" style="19" customWidth="1"/>
    <col min="5" max="5" width="21.42578125" style="19" customWidth="1"/>
    <col min="6" max="6" width="24.7109375" style="19" customWidth="1"/>
    <col min="7" max="7" width="8.42578125" style="19" customWidth="1"/>
    <col min="8" max="8" width="10" style="19" customWidth="1"/>
    <col min="9" max="9" width="54.42578125" style="19" customWidth="1"/>
    <col min="10" max="10" width="22" style="19" customWidth="1"/>
    <col min="11" max="11" width="24.42578125" style="19" customWidth="1"/>
    <col min="12" max="12" width="1" style="19" customWidth="1"/>
    <col min="13" max="13" width="11.42578125" style="19"/>
    <col min="14" max="14" width="21.5703125" style="19" customWidth="1"/>
    <col min="15" max="15" width="11.42578125" style="19"/>
    <col min="16" max="16" width="13.140625" style="19" bestFit="1" customWidth="1"/>
    <col min="17" max="16384" width="11.42578125" style="19"/>
  </cols>
  <sheetData>
    <row r="1" spans="2:16" x14ac:dyDescent="0.25">
      <c r="B1" s="17" t="s">
        <v>12</v>
      </c>
    </row>
    <row r="2" spans="2:16" x14ac:dyDescent="0.25">
      <c r="B2" s="17" t="s">
        <v>17</v>
      </c>
    </row>
    <row r="3" spans="2:16" x14ac:dyDescent="0.25">
      <c r="B3" s="17" t="s">
        <v>35</v>
      </c>
    </row>
    <row r="4" spans="2:16" x14ac:dyDescent="0.25">
      <c r="B4" s="17" t="s">
        <v>36</v>
      </c>
    </row>
    <row r="5" spans="2:16" x14ac:dyDescent="0.25">
      <c r="B5" s="17" t="s">
        <v>13</v>
      </c>
    </row>
    <row r="7" spans="2:16" ht="27" customHeight="1" x14ac:dyDescent="0.3">
      <c r="B7" s="99" t="s">
        <v>47</v>
      </c>
      <c r="C7" s="99"/>
      <c r="D7" s="99"/>
      <c r="E7" s="99"/>
      <c r="F7" s="99"/>
      <c r="G7" s="99"/>
      <c r="H7" s="99"/>
      <c r="I7" s="99"/>
      <c r="J7" s="99"/>
      <c r="K7" s="99"/>
    </row>
    <row r="8" spans="2:16" ht="9" customHeight="1" thickBot="1" x14ac:dyDescent="0.35"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2:16" ht="25.5" customHeight="1" thickBot="1" x14ac:dyDescent="0.3">
      <c r="B9" s="100" t="s">
        <v>0</v>
      </c>
      <c r="C9" s="101"/>
      <c r="D9" s="101"/>
      <c r="E9" s="101"/>
      <c r="F9" s="102"/>
      <c r="G9" s="100" t="s">
        <v>16</v>
      </c>
      <c r="H9" s="101"/>
      <c r="I9" s="101"/>
      <c r="J9" s="101"/>
      <c r="K9" s="102"/>
    </row>
    <row r="10" spans="2:16" ht="30" customHeight="1" x14ac:dyDescent="0.25">
      <c r="B10" s="5" t="s">
        <v>4</v>
      </c>
      <c r="C10" s="103" t="s">
        <v>5</v>
      </c>
      <c r="D10" s="104"/>
      <c r="E10" s="105"/>
      <c r="F10" s="3">
        <f>SUM(E11:E11)</f>
        <v>1810460</v>
      </c>
      <c r="G10" s="30" t="s">
        <v>37</v>
      </c>
      <c r="H10" s="103" t="s">
        <v>38</v>
      </c>
      <c r="I10" s="104"/>
      <c r="J10" s="105"/>
      <c r="K10" s="3">
        <f>SUM(J11:J11)</f>
        <v>1000000</v>
      </c>
    </row>
    <row r="11" spans="2:16" ht="39.950000000000003" customHeight="1" x14ac:dyDescent="0.25">
      <c r="B11" s="5"/>
      <c r="C11" s="28">
        <v>63210</v>
      </c>
      <c r="D11" s="27" t="s">
        <v>15</v>
      </c>
      <c r="E11" s="26">
        <v>1810460</v>
      </c>
      <c r="F11" s="3"/>
      <c r="G11" s="5"/>
      <c r="H11" s="28">
        <v>71404</v>
      </c>
      <c r="I11" s="27" t="s">
        <v>39</v>
      </c>
      <c r="J11" s="26">
        <v>1000000</v>
      </c>
      <c r="K11" s="3"/>
      <c r="N11" s="42"/>
      <c r="P11" s="42">
        <f>+N11-1702300</f>
        <v>-1702300</v>
      </c>
    </row>
    <row r="12" spans="2:16" ht="39.75" customHeight="1" x14ac:dyDescent="0.25">
      <c r="B12" s="5"/>
      <c r="C12" s="96"/>
      <c r="D12" s="97"/>
      <c r="E12" s="98"/>
      <c r="F12" s="3"/>
      <c r="G12" s="30" t="s">
        <v>40</v>
      </c>
      <c r="H12" s="96" t="s">
        <v>41</v>
      </c>
      <c r="I12" s="97"/>
      <c r="J12" s="98"/>
      <c r="K12" s="3">
        <f>SUM(J13:J14)</f>
        <v>773925</v>
      </c>
    </row>
    <row r="13" spans="2:16" ht="39.950000000000003" customHeight="1" x14ac:dyDescent="0.25">
      <c r="B13" s="5"/>
      <c r="C13" s="36"/>
      <c r="D13" s="37"/>
      <c r="E13" s="38"/>
      <c r="F13" s="3"/>
      <c r="G13" s="30"/>
      <c r="H13" s="28">
        <v>61101</v>
      </c>
      <c r="I13" s="27" t="s">
        <v>19</v>
      </c>
      <c r="J13" s="35">
        <v>100000</v>
      </c>
      <c r="K13" s="3"/>
    </row>
    <row r="14" spans="2:16" ht="39.950000000000003" customHeight="1" x14ac:dyDescent="0.25">
      <c r="B14" s="5"/>
      <c r="C14" s="36"/>
      <c r="D14" s="37"/>
      <c r="E14" s="38"/>
      <c r="F14" s="3"/>
      <c r="G14" s="30"/>
      <c r="H14" s="28">
        <v>61604</v>
      </c>
      <c r="I14" s="27" t="s">
        <v>42</v>
      </c>
      <c r="J14" s="26">
        <v>673925</v>
      </c>
      <c r="K14" s="3"/>
    </row>
    <row r="15" spans="2:16" ht="30" customHeight="1" x14ac:dyDescent="0.25">
      <c r="B15" s="5"/>
      <c r="C15" s="28"/>
      <c r="D15" s="27"/>
      <c r="E15" s="26"/>
      <c r="F15" s="3"/>
      <c r="G15" s="8" t="s">
        <v>2</v>
      </c>
      <c r="H15" s="96" t="s">
        <v>3</v>
      </c>
      <c r="I15" s="97">
        <v>0</v>
      </c>
      <c r="J15" s="98">
        <v>0</v>
      </c>
      <c r="K15" s="3">
        <f>SUM(J16:J18)</f>
        <v>36535</v>
      </c>
    </row>
    <row r="16" spans="2:16" ht="39.950000000000003" customHeight="1" x14ac:dyDescent="0.25">
      <c r="B16" s="5"/>
      <c r="C16" s="28"/>
      <c r="D16" s="27"/>
      <c r="E16" s="26"/>
      <c r="F16" s="3"/>
      <c r="G16" s="8"/>
      <c r="H16" s="28">
        <v>61103</v>
      </c>
      <c r="I16" s="27" t="s">
        <v>43</v>
      </c>
      <c r="J16" s="35">
        <v>800</v>
      </c>
      <c r="K16" s="3"/>
    </row>
    <row r="17" spans="2:11" ht="39.950000000000003" customHeight="1" x14ac:dyDescent="0.25">
      <c r="B17" s="5"/>
      <c r="C17" s="28"/>
      <c r="D17" s="27"/>
      <c r="E17" s="26"/>
      <c r="F17" s="3"/>
      <c r="G17" s="8"/>
      <c r="H17" s="28">
        <v>61199</v>
      </c>
      <c r="I17" s="27" t="s">
        <v>44</v>
      </c>
      <c r="J17" s="35">
        <v>34040</v>
      </c>
      <c r="K17" s="3"/>
    </row>
    <row r="18" spans="2:11" ht="39.950000000000003" customHeight="1" x14ac:dyDescent="0.25">
      <c r="B18" s="5"/>
      <c r="C18" s="28"/>
      <c r="D18" s="27"/>
      <c r="E18" s="26"/>
      <c r="F18" s="3"/>
      <c r="G18" s="8"/>
      <c r="H18" s="28">
        <v>61403</v>
      </c>
      <c r="I18" s="27" t="s">
        <v>20</v>
      </c>
      <c r="J18" s="26">
        <v>1695</v>
      </c>
      <c r="K18" s="3"/>
    </row>
    <row r="19" spans="2:11" ht="13.5" customHeight="1" thickBot="1" x14ac:dyDescent="0.3">
      <c r="B19" s="5"/>
      <c r="C19" s="28"/>
      <c r="D19" s="29"/>
      <c r="E19" s="26"/>
      <c r="F19" s="3"/>
      <c r="G19" s="8"/>
      <c r="H19" s="28"/>
      <c r="I19" s="27"/>
      <c r="J19" s="26"/>
      <c r="K19" s="3"/>
    </row>
    <row r="20" spans="2:11" ht="30" customHeight="1" thickBot="1" x14ac:dyDescent="0.35">
      <c r="B20" s="25"/>
      <c r="C20" s="24"/>
      <c r="D20" s="21" t="s">
        <v>6</v>
      </c>
      <c r="E20" s="20"/>
      <c r="F20" s="13">
        <f>SUM(F10:F18)</f>
        <v>1810460</v>
      </c>
      <c r="G20" s="23"/>
      <c r="H20" s="22"/>
      <c r="I20" s="21" t="s">
        <v>6</v>
      </c>
      <c r="J20" s="20"/>
      <c r="K20" s="13">
        <f>SUM(K10:K18)</f>
        <v>1810460</v>
      </c>
    </row>
    <row r="21" spans="2:11" ht="9" customHeight="1" x14ac:dyDescent="0.25"/>
  </sheetData>
  <mergeCells count="8">
    <mergeCell ref="C12:E12"/>
    <mergeCell ref="H12:J12"/>
    <mergeCell ref="H15:J15"/>
    <mergeCell ref="B7:K7"/>
    <mergeCell ref="B9:F9"/>
    <mergeCell ref="G9:K9"/>
    <mergeCell ref="C10:E10"/>
    <mergeCell ref="H10:J10"/>
  </mergeCells>
  <pageMargins left="0.7" right="0.7" top="0.75" bottom="0.75" header="0.3" footer="0.3"/>
  <pageSetup orientation="portrait" r:id="rId1"/>
  <ignoredErrors>
    <ignoredError sqref="B10:G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PYDE</vt:lpstr>
      <vt:lpstr>RESUMEN GERENCIA GENERAL</vt:lpstr>
      <vt:lpstr>RESUMEN JUNTA DIRECTIVA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2023-10-10T19:52:49Z</dcterms:created>
  <dcterms:modified xsi:type="dcterms:W3CDTF">2023-12-11T21:20:47Z</dcterms:modified>
</cp:coreProperties>
</file>