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i unidad\1. Administración UJ-UDAIP\POA\2018\UDAIP\"/>
    </mc:Choice>
  </mc:AlternateContent>
  <bookViews>
    <workbookView xWindow="0" yWindow="0" windowWidth="20490" windowHeight="7755" tabRatio="518"/>
  </bookViews>
  <sheets>
    <sheet name="UDAI" sheetId="1" r:id="rId1"/>
    <sheet name="MATRIZ DE TAREAS" sheetId="2" r:id="rId2"/>
    <sheet name="detalle" sheetId="3" state="hidden" r:id="rId3"/>
  </sheets>
  <definedNames>
    <definedName name="_xlnm.Print_Area" localSheetId="2">detalle!$B$1:$X$35</definedName>
    <definedName name="_xlnm.Print_Area" localSheetId="1">'MATRIZ DE TAREAS'!$B$1:$X$62</definedName>
    <definedName name="_xlnm.Print_Area" localSheetId="0">UDAI!$B$1:$W$48</definedName>
    <definedName name="_xlnm.Print_Titles" localSheetId="2">detalle!$1:$8</definedName>
    <definedName name="_xlnm.Print_Titles" localSheetId="1">'MATRIZ DE TAREAS'!$1:$5</definedName>
    <definedName name="_xlnm.Print_Titles" localSheetId="0">UDAI!$1:$8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1" l="1"/>
  <c r="I21" i="2" l="1"/>
  <c r="W30" i="2" l="1"/>
  <c r="I31" i="2"/>
  <c r="W31" i="2"/>
  <c r="V31" i="2"/>
  <c r="U31" i="2"/>
  <c r="T31" i="2"/>
  <c r="S31" i="2"/>
  <c r="R31" i="2"/>
  <c r="Q31" i="2"/>
  <c r="S30" i="2" s="1"/>
  <c r="P31" i="2"/>
  <c r="O31" i="2"/>
  <c r="N31" i="2"/>
  <c r="M31" i="2"/>
  <c r="Q30" i="2" s="1"/>
  <c r="I17" i="2" l="1"/>
  <c r="I33" i="3" l="1"/>
  <c r="I31" i="3"/>
  <c r="X31" i="3"/>
  <c r="I29" i="3"/>
  <c r="I28" i="3"/>
  <c r="I27" i="3"/>
  <c r="X27" i="3"/>
  <c r="I26" i="3"/>
  <c r="I25" i="3"/>
  <c r="I24" i="3"/>
  <c r="I23" i="3"/>
  <c r="X22" i="3"/>
  <c r="W21" i="3"/>
  <c r="V21" i="3"/>
  <c r="U21" i="3"/>
  <c r="T21" i="3"/>
  <c r="S21" i="3"/>
  <c r="R21" i="3"/>
  <c r="Q21" i="3"/>
  <c r="P21" i="3"/>
  <c r="O21" i="3"/>
  <c r="N21" i="3"/>
  <c r="M21" i="3"/>
  <c r="Y21" i="3"/>
  <c r="I20" i="3"/>
  <c r="X19" i="3"/>
  <c r="I17" i="3"/>
  <c r="I16" i="3"/>
  <c r="I15" i="3"/>
  <c r="I14" i="3"/>
  <c r="X13" i="3"/>
  <c r="I12" i="3"/>
  <c r="I11" i="3"/>
  <c r="I10" i="3"/>
  <c r="X9" i="3"/>
  <c r="I22" i="3"/>
  <c r="I9" i="3"/>
  <c r="I13" i="3"/>
  <c r="I59" i="2"/>
  <c r="X57" i="2"/>
  <c r="X51" i="2"/>
  <c r="X49" i="2"/>
  <c r="I43" i="2"/>
  <c r="I42" i="2"/>
  <c r="X41" i="2"/>
  <c r="I40" i="2"/>
  <c r="I39" i="2"/>
  <c r="I38" i="2"/>
  <c r="I37" i="2"/>
  <c r="X36" i="2"/>
  <c r="I30" i="2"/>
  <c r="X29" i="2"/>
  <c r="I28" i="2"/>
  <c r="I27" i="2"/>
  <c r="I26" i="2"/>
  <c r="I23" i="2"/>
  <c r="I22" i="2"/>
  <c r="X21" i="2"/>
  <c r="I20" i="2"/>
  <c r="I19" i="2"/>
  <c r="I18" i="2"/>
  <c r="X17" i="2"/>
  <c r="I60" i="2"/>
  <c r="I61" i="2"/>
  <c r="I62" i="2"/>
  <c r="X18" i="1"/>
  <c r="X24" i="1"/>
  <c r="X29" i="1"/>
  <c r="X37" i="1"/>
  <c r="X35" i="1"/>
  <c r="X43" i="1"/>
  <c r="X12" i="2"/>
  <c r="I41" i="2"/>
  <c r="Y31" i="2"/>
  <c r="I57" i="2"/>
  <c r="I45" i="1"/>
  <c r="I43" i="1" s="1"/>
  <c r="I17" i="1"/>
  <c r="I19" i="1"/>
  <c r="I31" i="1"/>
  <c r="I26" i="1"/>
  <c r="I27" i="1"/>
  <c r="I28" i="1"/>
  <c r="I30" i="1"/>
  <c r="I29" i="1" s="1"/>
  <c r="I25" i="1"/>
  <c r="X12" i="1" l="1"/>
  <c r="I24" i="1"/>
  <c r="I36" i="2"/>
</calcChain>
</file>

<file path=xl/comments1.xml><?xml version="1.0" encoding="utf-8"?>
<comments xmlns="http://schemas.openxmlformats.org/spreadsheetml/2006/main">
  <authors>
    <author>Planificación IAIP</author>
  </authors>
  <commentList>
    <comment ref="F36" authorId="0" shapeId="0">
      <text>
        <r>
          <rPr>
            <b/>
            <sz val="9"/>
            <color indexed="81"/>
            <rFont val="Tahoma"/>
            <family val="2"/>
          </rPr>
          <t>Planificación IAIP:</t>
        </r>
        <r>
          <rPr>
            <sz val="9"/>
            <color indexed="81"/>
            <rFont val="Tahoma"/>
            <family val="2"/>
          </rPr>
          <t xml:space="preserve">
PASARLA A PLAN DE TRABAJO ESPECÍFICO</t>
        </r>
      </text>
    </comment>
  </commentList>
</comments>
</file>

<file path=xl/sharedStrings.xml><?xml version="1.0" encoding="utf-8"?>
<sst xmlns="http://schemas.openxmlformats.org/spreadsheetml/2006/main" count="368" uniqueCount="145">
  <si>
    <t>Objetivo Estratégico</t>
  </si>
  <si>
    <t>Acción Estratégica</t>
  </si>
  <si>
    <t>Resultado</t>
  </si>
  <si>
    <t>Eje Estratégico</t>
  </si>
  <si>
    <t>OE.2</t>
  </si>
  <si>
    <t>EE.2.1</t>
  </si>
  <si>
    <t>Entes obligados aplican la LAIP de acuerdo a la normativa y  criterios resolutivos del IAIP.</t>
  </si>
  <si>
    <t>PLAN OPERATIVO ANUAL 2017</t>
  </si>
  <si>
    <t>Actividades</t>
  </si>
  <si>
    <t>1er trimestre</t>
  </si>
  <si>
    <t>2do trimestre</t>
  </si>
  <si>
    <t>3er trimestre</t>
  </si>
  <si>
    <t>4o trimestre</t>
  </si>
  <si>
    <t>Enero</t>
  </si>
  <si>
    <t>Febrero</t>
  </si>
  <si>
    <t>Marxo</t>
  </si>
  <si>
    <t>Abril</t>
  </si>
  <si>
    <t>Mayo</t>
  </si>
  <si>
    <t>Junio</t>
  </si>
  <si>
    <t>Julio</t>
  </si>
  <si>
    <t>Agosto</t>
  </si>
  <si>
    <t>Septiembre</t>
  </si>
  <si>
    <t xml:space="preserve">Octubre </t>
  </si>
  <si>
    <t>Noviembre</t>
  </si>
  <si>
    <t>Diciembre</t>
  </si>
  <si>
    <t xml:space="preserve">Observaciones: </t>
  </si>
  <si>
    <r>
      <t xml:space="preserve">Período: </t>
    </r>
    <r>
      <rPr>
        <b/>
        <sz val="11"/>
        <color theme="1"/>
        <rFont val="Calibri"/>
        <family val="2"/>
        <scheme val="minor"/>
      </rPr>
      <t>Enero - Dicembre de 2017</t>
    </r>
  </si>
  <si>
    <t xml:space="preserve">Indicador de resultado: </t>
  </si>
  <si>
    <t>Meta Anual:</t>
  </si>
  <si>
    <t>Cantidad  y</t>
  </si>
  <si>
    <t>Medio de verificación cumplimiento de Actividades</t>
  </si>
  <si>
    <t xml:space="preserve">Contribución A. Estratégica en Meta Quinquenal (%) </t>
  </si>
  <si>
    <t xml:space="preserve">R.2.1.1  </t>
  </si>
  <si>
    <r>
      <t xml:space="preserve">Unidad Operativa: </t>
    </r>
    <r>
      <rPr>
        <b/>
        <sz val="11"/>
        <color theme="1"/>
        <rFont val="Calibri"/>
        <family val="2"/>
        <scheme val="minor"/>
      </rPr>
      <t>Unidad de Derecho de Acceso a la Información (UDAI)</t>
    </r>
  </si>
  <si>
    <t>Propiciar la correcta aplicación de la Ley de Acceso a la Información Pública (LAIP)  en los entes obligados y otras normas de su competencia.</t>
  </si>
  <si>
    <t xml:space="preserve">Desarrollo de capacidades en entes obligados LAIP. Apoyar el desarrollo de capacidades a entes obligados en la aplicación de normativa, lineamientos y criterios resolutivos sobre el derecho de acceso a la información pública,  protección de datos personales y gestión documental. </t>
  </si>
  <si>
    <t>AE. 2.1.1.2</t>
  </si>
  <si>
    <t>Elaborar y actualizar normativa vinculada a DAIP, PDP y GDA</t>
  </si>
  <si>
    <t>AE. 2.1.1.3</t>
  </si>
  <si>
    <t>Sistematizar las líneas resolutivas para orientar a los OI.</t>
  </si>
  <si>
    <t xml:space="preserve">% de resoluciones de sobreseimiento y confirmación sobre DPDP aplicadas a entes obligados,en el  periodo meta. </t>
  </si>
  <si>
    <t xml:space="preserve">% de resoluciones revocatorias o modificatorias sobre DAIP  aplicadas a entes obligados, en el periodo meta. </t>
  </si>
  <si>
    <t>Porcentaje</t>
  </si>
  <si>
    <t>EE.2.2</t>
  </si>
  <si>
    <t>Mecanismos de protección de derechos AIP y PDP. Mejorar la aplicación de los mecanismos de protección del derecho de acceso a la información pública y de datos personales.</t>
  </si>
  <si>
    <t>AE. 2.2.1.1</t>
  </si>
  <si>
    <t>Act. 2.1.1.2.1</t>
  </si>
  <si>
    <t>Act. 2.1.1.2.2</t>
  </si>
  <si>
    <t>Act. 2.1.1.3.1</t>
  </si>
  <si>
    <t>Act. 2.1.1.3.2</t>
  </si>
  <si>
    <t>Act. 2.2.1..1.1</t>
  </si>
  <si>
    <t>Act. 2.2.1..1.2</t>
  </si>
  <si>
    <t xml:space="preserve">R.2.2.1  </t>
  </si>
  <si>
    <t>Proceso eficaz de resolución para la protección de derechos LAIP implementado.</t>
  </si>
  <si>
    <t xml:space="preserve">% de incremento de resoluciones emitidas por el IAIP,  en el periodo meta. </t>
  </si>
  <si>
    <t>AE. 2.2.1.3</t>
  </si>
  <si>
    <t>Implementar un sistema para agilizar las resoluciones de los procedimientos contemplados en la ley.</t>
  </si>
  <si>
    <t>Aplicar las tecnologías de la información en los procedimientos sustanciados en el IAIP.</t>
  </si>
  <si>
    <t>Act. 2.2.1.3.1</t>
  </si>
  <si>
    <t>Act. 2.2.1.3.2</t>
  </si>
  <si>
    <t>Analizar la normativa actual</t>
  </si>
  <si>
    <t>Socializar la normativa actualizada</t>
  </si>
  <si>
    <t>Act. 2.1.1.2.3</t>
  </si>
  <si>
    <t>Priorizar lìneas resolutivas a sistematizar</t>
  </si>
  <si>
    <t xml:space="preserve">Elaborar y actualizar la normativa identificada </t>
  </si>
  <si>
    <t>Infome de anàlisis de normativa</t>
  </si>
  <si>
    <t>Anteproyectos presentados Pleno</t>
  </si>
  <si>
    <t>informe de socializaciones realizadas</t>
  </si>
  <si>
    <t>Recopilar informaciòn de acuerdo lìnea resolutiva seleccionada</t>
  </si>
  <si>
    <t>socializar la sistematizaciòn de lìnea resolutiva</t>
  </si>
  <si>
    <t>Gestionar difusión de la sistematizaciòn de lìnea resolutiva</t>
  </si>
  <si>
    <t>Act. 2.1.1.3.3</t>
  </si>
  <si>
    <t>Act. 2.1.1.3.4</t>
  </si>
  <si>
    <t>Documento de criterio de lìnea resolutiva</t>
  </si>
  <si>
    <t>Anteproyecto presentado Pleno</t>
  </si>
  <si>
    <t>talleres de socializaciòn</t>
  </si>
  <si>
    <t>Informe de difusiòn gestionada</t>
  </si>
  <si>
    <t>Act. 2.2.1..1.3</t>
  </si>
  <si>
    <t>Act. 2.2.1..1.4</t>
  </si>
  <si>
    <t>Diagnóstico del procedimientos de la UDAI</t>
  </si>
  <si>
    <t>Anteproyecto del plan de mejora</t>
  </si>
  <si>
    <t>Implementar el plan de mejora</t>
  </si>
  <si>
    <t>Diseño del proceso de tramitaciòn de casos UDAI</t>
  </si>
  <si>
    <t>Seguimiento a la producciòn de resoluciones</t>
  </si>
  <si>
    <t>informes mensual de productividad</t>
  </si>
  <si>
    <t>Documento del diseño del proceso</t>
  </si>
  <si>
    <t>Acciones implementadas</t>
  </si>
  <si>
    <t>Investigar con entidades homòlogas herramientas utilizadas</t>
  </si>
  <si>
    <t>Elaborar requerimientos para la herramienta informática</t>
  </si>
  <si>
    <t>Implementar la formación en los entes obligados con el enfoque de competencias (modalidad virtual y presencial).</t>
  </si>
  <si>
    <t>Observaciones: Colaboran UDAI, UPDP, GDA, UFIS</t>
  </si>
  <si>
    <t>Act. 2.1.1.5.1</t>
  </si>
  <si>
    <t>Desarrollar procesos de formación en materias reguladas en la LAIP para entes obligados.</t>
  </si>
  <si>
    <t>OP</t>
  </si>
  <si>
    <t>Desarrollar plan de formación presencial</t>
  </si>
  <si>
    <t>Desarrollar procesos de formación de entes obligados  relacionados a derecho de acceso a la información</t>
  </si>
  <si>
    <t>listados de asistencia</t>
  </si>
  <si>
    <t>AE. 2.1.1.5</t>
  </si>
  <si>
    <t>Act. 2.2.1.3.3</t>
  </si>
  <si>
    <t>Digitalizar expedientes históricos</t>
  </si>
  <si>
    <t>OE.3</t>
  </si>
  <si>
    <t>Impulsar un modelo de servicio público moderno y de calidad orientado a resultados.</t>
  </si>
  <si>
    <t>EE.3.2</t>
  </si>
  <si>
    <t>Gestión Interna. Optimizar la gestión administrativa y financiera institucional y el control interno.</t>
  </si>
  <si>
    <t>normativas</t>
  </si>
  <si>
    <t>R.3.2.3</t>
  </si>
  <si>
    <t>Desarrollado un sistema de control interno eficiente.</t>
  </si>
  <si>
    <t>Implementar los instrumentos de control interno institucional.</t>
  </si>
  <si>
    <t>AE 3.2.3.1</t>
  </si>
  <si>
    <t>actualizar normativa de UDAIP</t>
  </si>
  <si>
    <t>Actualizar lineamientos de información reservada</t>
  </si>
  <si>
    <t>lineamientos de información inexistentes</t>
  </si>
  <si>
    <t>elaborar procedimientos UDAIP</t>
  </si>
  <si>
    <t>op</t>
  </si>
  <si>
    <t>R.3.1.2</t>
  </si>
  <si>
    <t>Gestión estratégica fortalecida a través del trabajo en alianzas con actores clave y participación en redes nacionales e internacionales.</t>
  </si>
  <si>
    <t>AE. 3.1.2.1</t>
  </si>
  <si>
    <t>Establecer y desarrollar estrategia de alianzas de cooperación y coordinación interinstitucional.</t>
  </si>
  <si>
    <t>AE. 3.1.2.2</t>
  </si>
  <si>
    <t>Participar en las redes con instituciones homólogas, para el intercambio de experiencias y fortalecer la gestión estratégica institucional.</t>
  </si>
  <si>
    <t>Implementar las convenciones contra la corrupción( CNUCC y CICC)</t>
  </si>
  <si>
    <t>Elaborar criterios resolutivos en el grupo de jurisprudencia de RTA</t>
  </si>
  <si>
    <t>Articipar en la reunión anual RTA</t>
  </si>
  <si>
    <t>AE 3.1.2.1</t>
  </si>
  <si>
    <t>AE 3.1.2.2.1</t>
  </si>
  <si>
    <t>AE 3.1.2.2.2</t>
  </si>
  <si>
    <t>AE. 3.2.3.1</t>
  </si>
  <si>
    <t>Número de alianzas estratégicas establecidas por el IAIP con actores clave en la temática relacionada a su mandato.</t>
  </si>
  <si>
    <t>Iniciativa</t>
  </si>
  <si>
    <t xml:space="preserve">Número de normativas de control interno desarrolladas. </t>
  </si>
  <si>
    <t>normativas aprobadas</t>
  </si>
  <si>
    <t>PRESUPUESTO ASIGNADO</t>
  </si>
  <si>
    <t>Realizar intercambios con entidades homòlogas con la finalidad de obtener conocimiento sobre las herramientas utilizadas</t>
  </si>
  <si>
    <t>Desarrolloar propuesta tecnológica para sistematización de línea resolutiva</t>
  </si>
  <si>
    <t>Elaborar anteproyecto de línea resolutiva</t>
  </si>
  <si>
    <t>Implementar la formación en los entes obligados con el enfoque de competencias (modalidad virtual y presencial). Colaboran UDAI, UPDP, GDA, UFIS</t>
  </si>
  <si>
    <t>Gestiones realizadas</t>
  </si>
  <si>
    <t>Informe</t>
  </si>
  <si>
    <t>informe</t>
  </si>
  <si>
    <t xml:space="preserve">informes </t>
  </si>
  <si>
    <t>Seguimiento a la producciòn de resoluciones de trámite</t>
  </si>
  <si>
    <t>Evaluar cumplimiento de manuales de tramitación de procedimientos LAIP</t>
  </si>
  <si>
    <t>informes semestrales</t>
  </si>
  <si>
    <t>PLAN OPERATIVO ANUAL 2018</t>
  </si>
  <si>
    <r>
      <t xml:space="preserve">Período: </t>
    </r>
    <r>
      <rPr>
        <b/>
        <sz val="11"/>
        <color theme="1"/>
        <rFont val="Calibri"/>
        <family val="2"/>
        <scheme val="minor"/>
      </rPr>
      <t>Enero - Dicembre de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</si>
</sst>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.5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b/>
      <sz val="9"/>
      <name val="Arial"/>
      <family val="2"/>
    </font>
    <font>
      <b/>
      <sz val="20"/>
      <color indexed="16"/>
      <name val="Arial"/>
      <family val="2"/>
    </font>
    <font>
      <b/>
      <sz val="9"/>
      <color indexed="9"/>
      <name val="Arial"/>
      <family val="2"/>
    </font>
    <font>
      <sz val="9"/>
      <color theme="1"/>
      <name val="Arial"/>
      <family val="2"/>
    </font>
    <font>
      <b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7"/>
      <name val="Arial"/>
      <family val="2"/>
    </font>
    <font>
      <b/>
      <sz val="9"/>
      <color theme="1"/>
      <name val="Arial"/>
      <family val="2"/>
    </font>
    <font>
      <sz val="8"/>
      <color indexed="12"/>
      <name val="Arial"/>
      <family val="2"/>
    </font>
    <font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color rgb="FF0070C0"/>
      <name val="Arial"/>
      <family val="2"/>
    </font>
    <font>
      <sz val="10"/>
      <color theme="1"/>
      <name val="Arial"/>
      <family val="2"/>
    </font>
    <font>
      <sz val="9"/>
      <color theme="4" tint="-0.499984740745262"/>
      <name val="Arial"/>
      <family val="2"/>
    </font>
    <font>
      <sz val="10"/>
      <color theme="4" tint="-0.499984740745262"/>
      <name val="Arial"/>
      <family val="2"/>
    </font>
    <font>
      <b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0070C0"/>
      <name val="Arial"/>
      <family val="2"/>
    </font>
    <font>
      <sz val="8"/>
      <color rgb="FF0070C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330">
    <xf numFmtId="0" fontId="0" fillId="0" borderId="0" xfId="0"/>
    <xf numFmtId="0" fontId="0" fillId="0" borderId="0" xfId="0" applyFill="1"/>
    <xf numFmtId="0" fontId="9" fillId="0" borderId="0" xfId="0" applyFont="1" applyBorder="1" applyAlignment="1"/>
    <xf numFmtId="0" fontId="1" fillId="2" borderId="0" xfId="1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vertical="center" wrapText="1"/>
    </xf>
    <xf numFmtId="0" fontId="11" fillId="0" borderId="8" xfId="2" applyFont="1" applyFill="1" applyBorder="1" applyAlignment="1">
      <alignment horizontal="left" vertical="center" wrapText="1"/>
    </xf>
    <xf numFmtId="0" fontId="1" fillId="2" borderId="15" xfId="1" applyFont="1" applyFill="1" applyBorder="1" applyAlignment="1">
      <alignment horizontal="left" vertical="center" wrapText="1"/>
    </xf>
    <xf numFmtId="0" fontId="1" fillId="2" borderId="17" xfId="1" applyFont="1" applyFill="1" applyBorder="1" applyAlignment="1">
      <alignment horizontal="left" vertical="center" wrapText="1"/>
    </xf>
    <xf numFmtId="9" fontId="13" fillId="0" borderId="11" xfId="1" applyNumberFormat="1" applyFont="1" applyFill="1" applyBorder="1" applyAlignment="1">
      <alignment horizontal="center" vertical="center" wrapText="1"/>
    </xf>
    <xf numFmtId="9" fontId="13" fillId="0" borderId="4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" fillId="2" borderId="5" xfId="1" applyFont="1" applyFill="1" applyBorder="1" applyAlignment="1">
      <alignment vertical="center" wrapText="1"/>
    </xf>
    <xf numFmtId="0" fontId="1" fillId="2" borderId="13" xfId="1" applyFont="1" applyFill="1" applyBorder="1" applyAlignment="1">
      <alignment vertical="center" wrapText="1"/>
    </xf>
    <xf numFmtId="9" fontId="13" fillId="0" borderId="28" xfId="1" applyNumberFormat="1" applyFont="1" applyFill="1" applyBorder="1" applyAlignment="1">
      <alignment horizontal="center" vertical="center" wrapText="1"/>
    </xf>
    <xf numFmtId="9" fontId="13" fillId="0" borderId="24" xfId="0" applyNumberFormat="1" applyFont="1" applyFill="1" applyBorder="1" applyAlignment="1">
      <alignment horizontal="center" vertical="center" wrapText="1"/>
    </xf>
    <xf numFmtId="9" fontId="8" fillId="7" borderId="18" xfId="1" applyNumberFormat="1" applyFont="1" applyFill="1" applyBorder="1" applyAlignment="1">
      <alignment horizontal="center" vertical="center" wrapText="1"/>
    </xf>
    <xf numFmtId="0" fontId="18" fillId="0" borderId="0" xfId="0" applyFont="1"/>
    <xf numFmtId="0" fontId="0" fillId="0" borderId="0" xfId="0" applyFont="1"/>
    <xf numFmtId="0" fontId="9" fillId="0" borderId="0" xfId="0" applyFont="1" applyBorder="1" applyAlignment="1">
      <alignment horizontal="center"/>
    </xf>
    <xf numFmtId="1" fontId="13" fillId="0" borderId="8" xfId="0" applyNumberFormat="1" applyFont="1" applyFill="1" applyBorder="1" applyAlignment="1">
      <alignment horizontal="center" vertical="center" wrapText="1"/>
    </xf>
    <xf numFmtId="9" fontId="13" fillId="0" borderId="32" xfId="1" applyNumberFormat="1" applyFont="1" applyFill="1" applyBorder="1" applyAlignment="1">
      <alignment horizontal="center" vertical="center" wrapText="1"/>
    </xf>
    <xf numFmtId="1" fontId="13" fillId="8" borderId="29" xfId="0" applyNumberFormat="1" applyFont="1" applyFill="1" applyBorder="1" applyAlignment="1">
      <alignment horizontal="center" vertical="center" wrapText="1"/>
    </xf>
    <xf numFmtId="9" fontId="13" fillId="8" borderId="33" xfId="1" applyNumberFormat="1" applyFont="1" applyFill="1" applyBorder="1" applyAlignment="1">
      <alignment horizontal="center" vertical="center" wrapText="1"/>
    </xf>
    <xf numFmtId="9" fontId="13" fillId="8" borderId="27" xfId="1" applyNumberFormat="1" applyFont="1" applyFill="1" applyBorder="1" applyAlignment="1">
      <alignment horizontal="center" vertical="center" wrapText="1"/>
    </xf>
    <xf numFmtId="9" fontId="13" fillId="8" borderId="25" xfId="1" applyNumberFormat="1" applyFont="1" applyFill="1" applyBorder="1" applyAlignment="1">
      <alignment horizontal="center" vertical="center" wrapText="1"/>
    </xf>
    <xf numFmtId="9" fontId="13" fillId="8" borderId="26" xfId="1" applyNumberFormat="1" applyFont="1" applyFill="1" applyBorder="1" applyAlignment="1">
      <alignment horizontal="center" vertical="center" wrapText="1"/>
    </xf>
    <xf numFmtId="0" fontId="13" fillId="4" borderId="29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4" fillId="6" borderId="18" xfId="1" applyFont="1" applyFill="1" applyBorder="1" applyAlignment="1">
      <alignment horizontal="center" vertical="center" wrapText="1"/>
    </xf>
    <xf numFmtId="0" fontId="11" fillId="0" borderId="39" xfId="2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1" fontId="13" fillId="0" borderId="5" xfId="0" applyNumberFormat="1" applyFont="1" applyFill="1" applyBorder="1" applyAlignment="1">
      <alignment horizontal="center" vertical="center" wrapText="1"/>
    </xf>
    <xf numFmtId="9" fontId="13" fillId="0" borderId="17" xfId="1" applyNumberFormat="1" applyFont="1" applyFill="1" applyBorder="1" applyAlignment="1">
      <alignment horizontal="center" vertical="center" wrapText="1"/>
    </xf>
    <xf numFmtId="9" fontId="13" fillId="0" borderId="36" xfId="1" applyNumberFormat="1" applyFont="1" applyFill="1" applyBorder="1" applyAlignment="1">
      <alignment horizontal="center" vertical="center" wrapText="1"/>
    </xf>
    <xf numFmtId="9" fontId="13" fillId="0" borderId="37" xfId="1" applyNumberFormat="1" applyFont="1" applyFill="1" applyBorder="1" applyAlignment="1">
      <alignment horizontal="center" vertical="center" wrapText="1"/>
    </xf>
    <xf numFmtId="9" fontId="13" fillId="0" borderId="38" xfId="1" applyNumberFormat="1" applyFont="1" applyFill="1" applyBorder="1" applyAlignment="1">
      <alignment horizontal="center" vertical="center" wrapText="1"/>
    </xf>
    <xf numFmtId="0" fontId="11" fillId="0" borderId="43" xfId="2" applyFont="1" applyFill="1" applyBorder="1" applyAlignment="1">
      <alignment horizontal="left" vertical="center" wrapText="1"/>
    </xf>
    <xf numFmtId="9" fontId="13" fillId="0" borderId="47" xfId="0" applyNumberFormat="1" applyFont="1" applyFill="1" applyBorder="1" applyAlignment="1">
      <alignment horizontal="center" vertical="center" wrapText="1"/>
    </xf>
    <xf numFmtId="1" fontId="13" fillId="0" borderId="43" xfId="0" applyNumberFormat="1" applyFont="1" applyFill="1" applyBorder="1" applyAlignment="1">
      <alignment horizontal="center" vertical="center" wrapText="1"/>
    </xf>
    <xf numFmtId="9" fontId="13" fillId="0" borderId="42" xfId="1" applyNumberFormat="1" applyFont="1" applyFill="1" applyBorder="1" applyAlignment="1">
      <alignment horizontal="center" vertical="center" wrapText="1"/>
    </xf>
    <xf numFmtId="9" fontId="13" fillId="0" borderId="49" xfId="1" applyNumberFormat="1" applyFont="1" applyFill="1" applyBorder="1" applyAlignment="1">
      <alignment horizontal="center" vertical="center" wrapText="1"/>
    </xf>
    <xf numFmtId="9" fontId="13" fillId="0" borderId="50" xfId="1" applyNumberFormat="1" applyFont="1" applyFill="1" applyBorder="1" applyAlignment="1">
      <alignment horizontal="center" vertical="center" wrapText="1"/>
    </xf>
    <xf numFmtId="9" fontId="13" fillId="0" borderId="48" xfId="1" applyNumberFormat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vertical="center" wrapText="1"/>
    </xf>
    <xf numFmtId="0" fontId="0" fillId="0" borderId="19" xfId="0" applyBorder="1"/>
    <xf numFmtId="44" fontId="0" fillId="5" borderId="18" xfId="6" applyFont="1" applyFill="1" applyBorder="1"/>
    <xf numFmtId="0" fontId="0" fillId="0" borderId="2" xfId="0" applyBorder="1"/>
    <xf numFmtId="164" fontId="14" fillId="0" borderId="14" xfId="0" applyNumberFormat="1" applyFont="1" applyFill="1" applyBorder="1" applyAlignment="1">
      <alignment horizontal="center" vertical="center" wrapText="1"/>
    </xf>
    <xf numFmtId="1" fontId="13" fillId="0" borderId="51" xfId="0" applyNumberFormat="1" applyFont="1" applyFill="1" applyBorder="1" applyAlignment="1">
      <alignment horizontal="center" vertical="center" wrapText="1"/>
    </xf>
    <xf numFmtId="9" fontId="13" fillId="0" borderId="53" xfId="1" applyNumberFormat="1" applyFont="1" applyFill="1" applyBorder="1" applyAlignment="1">
      <alignment horizontal="center" vertical="center" wrapText="1"/>
    </xf>
    <xf numFmtId="9" fontId="13" fillId="0" borderId="54" xfId="1" applyNumberFormat="1" applyFont="1" applyFill="1" applyBorder="1" applyAlignment="1">
      <alignment horizontal="center" vertical="center" wrapText="1"/>
    </xf>
    <xf numFmtId="9" fontId="13" fillId="0" borderId="55" xfId="1" applyNumberFormat="1" applyFont="1" applyFill="1" applyBorder="1" applyAlignment="1">
      <alignment horizontal="center" vertical="center" wrapText="1"/>
    </xf>
    <xf numFmtId="9" fontId="13" fillId="0" borderId="56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Border="1"/>
    <xf numFmtId="0" fontId="14" fillId="0" borderId="55" xfId="1" applyFont="1" applyFill="1" applyBorder="1" applyAlignment="1">
      <alignment horizontal="left" vertical="center" wrapText="1"/>
    </xf>
    <xf numFmtId="0" fontId="3" fillId="0" borderId="57" xfId="1" applyFont="1" applyFill="1" applyBorder="1" applyAlignment="1">
      <alignment horizontal="left" vertical="center" wrapText="1"/>
    </xf>
    <xf numFmtId="10" fontId="13" fillId="0" borderId="18" xfId="0" applyNumberFormat="1" applyFont="1" applyFill="1" applyBorder="1" applyAlignment="1">
      <alignment horizontal="center" vertical="center" wrapText="1"/>
    </xf>
    <xf numFmtId="1" fontId="13" fillId="0" borderId="54" xfId="0" applyNumberFormat="1" applyFont="1" applyFill="1" applyBorder="1" applyAlignment="1">
      <alignment horizontal="center" vertical="center" wrapText="1"/>
    </xf>
    <xf numFmtId="9" fontId="13" fillId="0" borderId="57" xfId="1" applyNumberFormat="1" applyFont="1" applyFill="1" applyBorder="1" applyAlignment="1">
      <alignment horizontal="center" vertical="center" wrapText="1"/>
    </xf>
    <xf numFmtId="9" fontId="13" fillId="0" borderId="12" xfId="1" applyNumberFormat="1" applyFont="1" applyFill="1" applyBorder="1" applyAlignment="1">
      <alignment horizontal="center" vertical="center" wrapText="1"/>
    </xf>
    <xf numFmtId="10" fontId="13" fillId="0" borderId="59" xfId="1" applyNumberFormat="1" applyFont="1" applyFill="1" applyBorder="1" applyAlignment="1">
      <alignment horizontal="center" vertical="center" wrapText="1"/>
    </xf>
    <xf numFmtId="10" fontId="0" fillId="0" borderId="0" xfId="7" applyNumberFormat="1" applyFont="1"/>
    <xf numFmtId="0" fontId="13" fillId="0" borderId="59" xfId="1" applyFont="1" applyFill="1" applyBorder="1" applyAlignment="1">
      <alignment horizontal="left" vertical="center" wrapText="1"/>
    </xf>
    <xf numFmtId="0" fontId="24" fillId="0" borderId="46" xfId="1" applyFont="1" applyFill="1" applyBorder="1" applyAlignment="1">
      <alignment horizontal="left" vertical="center" wrapText="1" indent="1"/>
    </xf>
    <xf numFmtId="1" fontId="13" fillId="0" borderId="39" xfId="0" applyNumberFormat="1" applyFont="1" applyFill="1" applyBorder="1" applyAlignment="1">
      <alignment horizontal="center" vertical="center" wrapText="1"/>
    </xf>
    <xf numFmtId="9" fontId="13" fillId="0" borderId="41" xfId="1" applyNumberFormat="1" applyFont="1" applyFill="1" applyBorder="1" applyAlignment="1">
      <alignment horizontal="center" vertical="center" wrapText="1"/>
    </xf>
    <xf numFmtId="10" fontId="13" fillId="0" borderId="39" xfId="1" applyNumberFormat="1" applyFont="1" applyFill="1" applyBorder="1" applyAlignment="1">
      <alignment horizontal="center" vertical="center" wrapText="1"/>
    </xf>
    <xf numFmtId="10" fontId="0" fillId="0" borderId="0" xfId="0" applyNumberFormat="1"/>
    <xf numFmtId="9" fontId="8" fillId="9" borderId="1" xfId="7" applyFont="1" applyFill="1" applyBorder="1" applyAlignment="1">
      <alignment horizontal="center" vertical="center" wrapText="1"/>
    </xf>
    <xf numFmtId="10" fontId="13" fillId="0" borderId="47" xfId="7" applyNumberFormat="1" applyFont="1" applyFill="1" applyBorder="1" applyAlignment="1">
      <alignment horizontal="center" vertical="center" wrapText="1"/>
    </xf>
    <xf numFmtId="9" fontId="13" fillId="0" borderId="23" xfId="1" applyNumberFormat="1" applyFont="1" applyFill="1" applyBorder="1" applyAlignment="1">
      <alignment horizontal="center" vertical="center" wrapText="1"/>
    </xf>
    <xf numFmtId="9" fontId="13" fillId="0" borderId="61" xfId="1" applyNumberFormat="1" applyFont="1" applyFill="1" applyBorder="1" applyAlignment="1">
      <alignment horizontal="center" vertical="center" wrapText="1"/>
    </xf>
    <xf numFmtId="9" fontId="13" fillId="0" borderId="59" xfId="1" applyNumberFormat="1" applyFont="1" applyFill="1" applyBorder="1" applyAlignment="1">
      <alignment horizontal="center" vertical="center" wrapText="1"/>
    </xf>
    <xf numFmtId="9" fontId="13" fillId="0" borderId="60" xfId="1" applyNumberFormat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left" vertical="center" wrapText="1"/>
    </xf>
    <xf numFmtId="44" fontId="0" fillId="0" borderId="19" xfId="6" applyFont="1" applyBorder="1"/>
    <xf numFmtId="0" fontId="0" fillId="0" borderId="50" xfId="0" applyBorder="1"/>
    <xf numFmtId="10" fontId="0" fillId="10" borderId="50" xfId="7" applyNumberFormat="1" applyFont="1" applyFill="1" applyBorder="1"/>
    <xf numFmtId="10" fontId="13" fillId="0" borderId="11" xfId="1" applyNumberFormat="1" applyFont="1" applyFill="1" applyBorder="1" applyAlignment="1">
      <alignment horizontal="center" vertical="center" wrapText="1"/>
    </xf>
    <xf numFmtId="9" fontId="13" fillId="0" borderId="52" xfId="1" applyNumberFormat="1" applyFont="1" applyFill="1" applyBorder="1" applyAlignment="1">
      <alignment horizontal="center" vertical="center" wrapText="1"/>
    </xf>
    <xf numFmtId="9" fontId="13" fillId="0" borderId="66" xfId="1" applyNumberFormat="1" applyFont="1" applyFill="1" applyBorder="1" applyAlignment="1">
      <alignment horizontal="center" vertical="center" wrapText="1"/>
    </xf>
    <xf numFmtId="0" fontId="14" fillId="0" borderId="50" xfId="1" applyFont="1" applyFill="1" applyBorder="1" applyAlignment="1">
      <alignment vertical="center" wrapText="1"/>
    </xf>
    <xf numFmtId="0" fontId="14" fillId="4" borderId="50" xfId="1" applyFont="1" applyFill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left" vertical="center" wrapText="1"/>
    </xf>
    <xf numFmtId="9" fontId="13" fillId="0" borderId="6" xfId="1" applyNumberFormat="1" applyFont="1" applyFill="1" applyBorder="1" applyAlignment="1">
      <alignment horizontal="center" vertical="center" wrapText="1"/>
    </xf>
    <xf numFmtId="0" fontId="13" fillId="4" borderId="68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vertical="center" wrapText="1"/>
    </xf>
    <xf numFmtId="0" fontId="14" fillId="0" borderId="28" xfId="1" applyFont="1" applyFill="1" applyBorder="1" applyAlignment="1">
      <alignment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left" vertical="center" wrapText="1"/>
    </xf>
    <xf numFmtId="9" fontId="13" fillId="0" borderId="7" xfId="1" applyNumberFormat="1" applyFont="1" applyFill="1" applyBorder="1" applyAlignment="1">
      <alignment horizontal="center" vertical="center" wrapText="1"/>
    </xf>
    <xf numFmtId="9" fontId="13" fillId="0" borderId="64" xfId="1" applyNumberFormat="1" applyFont="1" applyFill="1" applyBorder="1" applyAlignment="1">
      <alignment horizontal="center" vertical="center" wrapText="1"/>
    </xf>
    <xf numFmtId="0" fontId="14" fillId="0" borderId="25" xfId="1" applyFont="1" applyFill="1" applyBorder="1" applyAlignment="1">
      <alignment vertical="center" wrapText="1"/>
    </xf>
    <xf numFmtId="0" fontId="14" fillId="0" borderId="26" xfId="1" applyFont="1" applyFill="1" applyBorder="1" applyAlignment="1">
      <alignment vertical="center" wrapText="1"/>
    </xf>
    <xf numFmtId="9" fontId="13" fillId="0" borderId="63" xfId="1" applyNumberFormat="1" applyFont="1" applyFill="1" applyBorder="1" applyAlignment="1">
      <alignment horizontal="center" vertical="center" wrapText="1"/>
    </xf>
    <xf numFmtId="0" fontId="14" fillId="0" borderId="48" xfId="1" applyFont="1" applyFill="1" applyBorder="1" applyAlignment="1">
      <alignment vertical="center" wrapText="1"/>
    </xf>
    <xf numFmtId="9" fontId="13" fillId="0" borderId="69" xfId="1" applyNumberFormat="1" applyFont="1" applyFill="1" applyBorder="1" applyAlignment="1">
      <alignment horizontal="center" vertical="center" wrapText="1"/>
    </xf>
    <xf numFmtId="9" fontId="13" fillId="0" borderId="25" xfId="1" applyNumberFormat="1" applyFont="1" applyFill="1" applyBorder="1" applyAlignment="1">
      <alignment horizontal="center" vertical="center" wrapText="1"/>
    </xf>
    <xf numFmtId="1" fontId="13" fillId="8" borderId="58" xfId="0" applyNumberFormat="1" applyFont="1" applyFill="1" applyBorder="1" applyAlignment="1">
      <alignment horizontal="center" vertical="center" wrapText="1"/>
    </xf>
    <xf numFmtId="9" fontId="13" fillId="8" borderId="20" xfId="1" applyNumberFormat="1" applyFont="1" applyFill="1" applyBorder="1" applyAlignment="1">
      <alignment horizontal="center" vertical="center" wrapText="1"/>
    </xf>
    <xf numFmtId="9" fontId="13" fillId="8" borderId="34" xfId="1" applyNumberFormat="1" applyFont="1" applyFill="1" applyBorder="1" applyAlignment="1">
      <alignment horizontal="center" vertical="center" wrapText="1"/>
    </xf>
    <xf numFmtId="9" fontId="13" fillId="8" borderId="12" xfId="1" applyNumberFormat="1" applyFont="1" applyFill="1" applyBorder="1" applyAlignment="1">
      <alignment horizontal="center" vertical="center" wrapText="1"/>
    </xf>
    <xf numFmtId="9" fontId="13" fillId="8" borderId="35" xfId="1" applyNumberFormat="1" applyFont="1" applyFill="1" applyBorder="1" applyAlignment="1">
      <alignment horizontal="center" vertical="center" wrapText="1"/>
    </xf>
    <xf numFmtId="0" fontId="11" fillId="0" borderId="70" xfId="2" applyFont="1" applyFill="1" applyBorder="1" applyAlignment="1">
      <alignment horizontal="left" vertical="center" wrapText="1"/>
    </xf>
    <xf numFmtId="0" fontId="11" fillId="0" borderId="71" xfId="2" applyFont="1" applyFill="1" applyBorder="1" applyAlignment="1">
      <alignment horizontal="left" vertical="center" wrapText="1"/>
    </xf>
    <xf numFmtId="0" fontId="11" fillId="0" borderId="61" xfId="2" applyFont="1" applyFill="1" applyBorder="1" applyAlignment="1">
      <alignment horizontal="left" vertical="center" wrapText="1"/>
    </xf>
    <xf numFmtId="0" fontId="25" fillId="0" borderId="67" xfId="0" applyFont="1" applyBorder="1" applyAlignment="1">
      <alignment horizontal="center" vertical="center" wrapText="1"/>
    </xf>
    <xf numFmtId="9" fontId="13" fillId="0" borderId="72" xfId="0" applyNumberFormat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26" fillId="0" borderId="8" xfId="2" applyFont="1" applyFill="1" applyBorder="1" applyAlignment="1">
      <alignment horizontal="left" vertical="center" wrapText="1"/>
    </xf>
    <xf numFmtId="0" fontId="14" fillId="4" borderId="59" xfId="1" applyFont="1" applyFill="1" applyBorder="1" applyAlignment="1">
      <alignment vertical="center" wrapText="1"/>
    </xf>
    <xf numFmtId="44" fontId="0" fillId="0" borderId="19" xfId="0" applyNumberFormat="1" applyBorder="1" applyAlignment="1">
      <alignment vertical="center"/>
    </xf>
    <xf numFmtId="44" fontId="0" fillId="0" borderId="72" xfId="0" applyNumberFormat="1" applyBorder="1" applyAlignment="1">
      <alignment vertical="center"/>
    </xf>
    <xf numFmtId="44" fontId="0" fillId="0" borderId="47" xfId="0" applyNumberFormat="1" applyBorder="1" applyAlignment="1">
      <alignment vertical="center"/>
    </xf>
    <xf numFmtId="0" fontId="0" fillId="0" borderId="65" xfId="0" applyBorder="1"/>
    <xf numFmtId="44" fontId="0" fillId="5" borderId="1" xfId="6" applyFont="1" applyFill="1" applyBorder="1"/>
    <xf numFmtId="44" fontId="0" fillId="0" borderId="65" xfId="0" applyNumberFormat="1" applyBorder="1" applyAlignment="1">
      <alignment vertical="center"/>
    </xf>
    <xf numFmtId="44" fontId="0" fillId="0" borderId="65" xfId="6" applyFont="1" applyBorder="1"/>
    <xf numFmtId="44" fontId="0" fillId="0" borderId="19" xfId="0" applyNumberFormat="1" applyBorder="1"/>
    <xf numFmtId="0" fontId="11" fillId="0" borderId="32" xfId="2" applyFont="1" applyFill="1" applyBorder="1" applyAlignment="1">
      <alignment horizontal="left" vertical="center" wrapText="1"/>
    </xf>
    <xf numFmtId="0" fontId="26" fillId="0" borderId="32" xfId="2" applyFont="1" applyFill="1" applyBorder="1" applyAlignment="1">
      <alignment horizontal="left" vertical="center" wrapText="1"/>
    </xf>
    <xf numFmtId="0" fontId="0" fillId="0" borderId="49" xfId="0" applyBorder="1"/>
    <xf numFmtId="0" fontId="25" fillId="11" borderId="29" xfId="0" applyFont="1" applyFill="1" applyBorder="1" applyAlignment="1">
      <alignment horizontal="center" vertical="center" wrapText="1"/>
    </xf>
    <xf numFmtId="0" fontId="25" fillId="11" borderId="7" xfId="0" applyFont="1" applyFill="1" applyBorder="1" applyAlignment="1">
      <alignment horizontal="center" vertical="center" wrapText="1"/>
    </xf>
    <xf numFmtId="0" fontId="25" fillId="11" borderId="20" xfId="0" applyFont="1" applyFill="1" applyBorder="1" applyAlignment="1">
      <alignment horizontal="left" vertical="center" wrapText="1"/>
    </xf>
    <xf numFmtId="0" fontId="25" fillId="11" borderId="49" xfId="0" applyFont="1" applyFill="1" applyBorder="1" applyAlignment="1">
      <alignment horizontal="center" vertical="center" wrapText="1"/>
    </xf>
    <xf numFmtId="0" fontId="25" fillId="11" borderId="67" xfId="0" applyFont="1" applyFill="1" applyBorder="1" applyAlignment="1">
      <alignment horizontal="center" vertical="center" wrapText="1"/>
    </xf>
    <xf numFmtId="0" fontId="13" fillId="4" borderId="67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vertical="center" wrapText="1"/>
    </xf>
    <xf numFmtId="0" fontId="1" fillId="0" borderId="41" xfId="1" applyFont="1" applyFill="1" applyBorder="1" applyAlignment="1">
      <alignment horizontal="left" vertical="center" wrapText="1"/>
    </xf>
    <xf numFmtId="0" fontId="1" fillId="0" borderId="42" xfId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44" fontId="0" fillId="0" borderId="21" xfId="0" applyNumberFormat="1" applyBorder="1" applyAlignment="1">
      <alignment vertical="center"/>
    </xf>
    <xf numFmtId="0" fontId="31" fillId="0" borderId="39" xfId="2" applyFont="1" applyFill="1" applyBorder="1" applyAlignment="1">
      <alignment horizontal="left" vertical="center" wrapText="1"/>
    </xf>
    <xf numFmtId="0" fontId="24" fillId="0" borderId="46" xfId="1" applyFont="1" applyFill="1" applyBorder="1" applyAlignment="1">
      <alignment horizontal="left" vertical="center" wrapText="1"/>
    </xf>
    <xf numFmtId="0" fontId="24" fillId="0" borderId="23" xfId="1" applyFont="1" applyFill="1" applyBorder="1" applyAlignment="1">
      <alignment horizontal="left" vertical="center" wrapText="1"/>
    </xf>
    <xf numFmtId="164" fontId="32" fillId="0" borderId="47" xfId="0" applyNumberFormat="1" applyFont="1" applyFill="1" applyBorder="1" applyAlignment="1">
      <alignment horizontal="center" vertical="center" wrapText="1"/>
    </xf>
    <xf numFmtId="1" fontId="32" fillId="0" borderId="39" xfId="0" applyNumberFormat="1" applyFont="1" applyFill="1" applyBorder="1" applyAlignment="1">
      <alignment horizontal="center" vertical="center" wrapText="1"/>
    </xf>
    <xf numFmtId="9" fontId="32" fillId="0" borderId="23" xfId="1" applyNumberFormat="1" applyFont="1" applyFill="1" applyBorder="1" applyAlignment="1">
      <alignment horizontal="center" vertical="center" wrapText="1"/>
    </xf>
    <xf numFmtId="9" fontId="32" fillId="0" borderId="61" xfId="1" applyNumberFormat="1" applyFont="1" applyFill="1" applyBorder="1" applyAlignment="1">
      <alignment horizontal="center" vertical="center" wrapText="1"/>
    </xf>
    <xf numFmtId="9" fontId="32" fillId="0" borderId="59" xfId="1" applyNumberFormat="1" applyFont="1" applyFill="1" applyBorder="1" applyAlignment="1">
      <alignment horizontal="center" vertical="center" wrapText="1"/>
    </xf>
    <xf numFmtId="164" fontId="32" fillId="0" borderId="59" xfId="1" applyNumberFormat="1" applyFont="1" applyFill="1" applyBorder="1" applyAlignment="1">
      <alignment horizontal="center" vertical="center" wrapText="1"/>
    </xf>
    <xf numFmtId="9" fontId="8" fillId="7" borderId="9" xfId="1" applyNumberFormat="1" applyFont="1" applyFill="1" applyBorder="1" applyAlignment="1">
      <alignment vertical="top" wrapText="1"/>
    </xf>
    <xf numFmtId="9" fontId="8" fillId="7" borderId="3" xfId="1" applyNumberFormat="1" applyFont="1" applyFill="1" applyBorder="1" applyAlignment="1">
      <alignment vertical="top" wrapText="1"/>
    </xf>
    <xf numFmtId="9" fontId="8" fillId="7" borderId="10" xfId="1" applyNumberFormat="1" applyFont="1" applyFill="1" applyBorder="1" applyAlignment="1">
      <alignment vertical="top" wrapText="1"/>
    </xf>
    <xf numFmtId="9" fontId="8" fillId="7" borderId="7" xfId="1" applyNumberFormat="1" applyFont="1" applyFill="1" applyBorder="1" applyAlignment="1">
      <alignment vertical="top" wrapText="1"/>
    </xf>
    <xf numFmtId="9" fontId="8" fillId="7" borderId="20" xfId="1" applyNumberFormat="1" applyFont="1" applyFill="1" applyBorder="1" applyAlignment="1">
      <alignment vertical="top" wrapText="1"/>
    </xf>
    <xf numFmtId="9" fontId="8" fillId="9" borderId="14" xfId="1" applyNumberFormat="1" applyFont="1" applyFill="1" applyBorder="1" applyAlignment="1">
      <alignment vertical="top" wrapText="1"/>
    </xf>
    <xf numFmtId="9" fontId="8" fillId="9" borderId="6" xfId="1" applyNumberFormat="1" applyFont="1" applyFill="1" applyBorder="1" applyAlignment="1">
      <alignment vertical="top" wrapText="1"/>
    </xf>
    <xf numFmtId="9" fontId="8" fillId="9" borderId="15" xfId="1" applyNumberFormat="1" applyFont="1" applyFill="1" applyBorder="1" applyAlignment="1">
      <alignment vertical="top" wrapText="1"/>
    </xf>
    <xf numFmtId="10" fontId="8" fillId="7" borderId="18" xfId="1" applyNumberFormat="1" applyFont="1" applyFill="1" applyBorder="1" applyAlignment="1">
      <alignment horizontal="center" vertical="center" wrapText="1"/>
    </xf>
    <xf numFmtId="10" fontId="13" fillId="11" borderId="24" xfId="0" applyNumberFormat="1" applyFont="1" applyFill="1" applyBorder="1" applyAlignment="1">
      <alignment horizontal="center" vertical="center" wrapText="1"/>
    </xf>
    <xf numFmtId="10" fontId="13" fillId="11" borderId="47" xfId="0" applyNumberFormat="1" applyFont="1" applyFill="1" applyBorder="1" applyAlignment="1">
      <alignment horizontal="center" vertical="center" wrapText="1"/>
    </xf>
    <xf numFmtId="10" fontId="13" fillId="11" borderId="11" xfId="1" applyNumberFormat="1" applyFont="1" applyFill="1" applyBorder="1" applyAlignment="1">
      <alignment horizontal="center" vertical="center" wrapText="1"/>
    </xf>
    <xf numFmtId="10" fontId="13" fillId="0" borderId="37" xfId="1" applyNumberFormat="1" applyFont="1" applyFill="1" applyBorder="1" applyAlignment="1">
      <alignment horizontal="center" vertical="center" wrapText="1"/>
    </xf>
    <xf numFmtId="10" fontId="13" fillId="11" borderId="37" xfId="1" applyNumberFormat="1" applyFont="1" applyFill="1" applyBorder="1" applyAlignment="1">
      <alignment horizontal="center" vertical="center" wrapText="1"/>
    </xf>
    <xf numFmtId="10" fontId="13" fillId="8" borderId="25" xfId="1" applyNumberFormat="1" applyFont="1" applyFill="1" applyBorder="1" applyAlignment="1">
      <alignment horizontal="center" vertical="center" wrapText="1"/>
    </xf>
    <xf numFmtId="10" fontId="13" fillId="11" borderId="25" xfId="1" applyNumberFormat="1" applyFont="1" applyFill="1" applyBorder="1" applyAlignment="1">
      <alignment horizontal="center" vertical="center" wrapText="1"/>
    </xf>
    <xf numFmtId="10" fontId="13" fillId="11" borderId="49" xfId="1" applyNumberFormat="1" applyFont="1" applyFill="1" applyBorder="1" applyAlignment="1">
      <alignment horizontal="center" vertical="center" wrapText="1"/>
    </xf>
    <xf numFmtId="164" fontId="8" fillId="7" borderId="18" xfId="1" applyNumberFormat="1" applyFont="1" applyFill="1" applyBorder="1" applyAlignment="1">
      <alignment horizontal="center" vertical="center" wrapText="1"/>
    </xf>
    <xf numFmtId="10" fontId="13" fillId="0" borderId="50" xfId="1" applyNumberFormat="1" applyFont="1" applyFill="1" applyBorder="1" applyAlignment="1">
      <alignment horizontal="center" vertical="center" wrapText="1"/>
    </xf>
    <xf numFmtId="164" fontId="13" fillId="11" borderId="24" xfId="0" applyNumberFormat="1" applyFont="1" applyFill="1" applyBorder="1" applyAlignment="1">
      <alignment horizontal="center" vertical="center" wrapText="1"/>
    </xf>
    <xf numFmtId="164" fontId="13" fillId="11" borderId="72" xfId="0" applyNumberFormat="1" applyFont="1" applyFill="1" applyBorder="1" applyAlignment="1">
      <alignment horizontal="center" vertical="center" wrapText="1"/>
    </xf>
    <xf numFmtId="164" fontId="13" fillId="11" borderId="47" xfId="0" applyNumberFormat="1" applyFont="1" applyFill="1" applyBorder="1" applyAlignment="1">
      <alignment horizontal="center" vertical="center" wrapText="1"/>
    </xf>
    <xf numFmtId="10" fontId="13" fillId="11" borderId="55" xfId="1" applyNumberFormat="1" applyFont="1" applyFill="1" applyBorder="1" applyAlignment="1">
      <alignment horizontal="center" vertical="center" wrapText="1"/>
    </xf>
    <xf numFmtId="10" fontId="13" fillId="0" borderId="55" xfId="1" applyNumberFormat="1" applyFont="1" applyFill="1" applyBorder="1" applyAlignment="1">
      <alignment horizontal="center" vertical="center" wrapText="1"/>
    </xf>
    <xf numFmtId="10" fontId="13" fillId="12" borderId="55" xfId="1" applyNumberFormat="1" applyFont="1" applyFill="1" applyBorder="1" applyAlignment="1">
      <alignment horizontal="center" vertical="center" wrapText="1"/>
    </xf>
    <xf numFmtId="10" fontId="13" fillId="13" borderId="59" xfId="1" applyNumberFormat="1" applyFont="1" applyFill="1" applyBorder="1" applyAlignment="1">
      <alignment horizontal="center" vertical="center" wrapText="1"/>
    </xf>
    <xf numFmtId="10" fontId="13" fillId="12" borderId="59" xfId="1" applyNumberFormat="1" applyFont="1" applyFill="1" applyBorder="1" applyAlignment="1">
      <alignment horizontal="center" vertical="center" wrapText="1"/>
    </xf>
    <xf numFmtId="164" fontId="13" fillId="0" borderId="59" xfId="1" applyNumberFormat="1" applyFont="1" applyFill="1" applyBorder="1" applyAlignment="1">
      <alignment horizontal="center" vertical="center" wrapText="1"/>
    </xf>
    <xf numFmtId="164" fontId="13" fillId="8" borderId="12" xfId="1" applyNumberFormat="1" applyFont="1" applyFill="1" applyBorder="1" applyAlignment="1">
      <alignment horizontal="center" vertical="center" wrapText="1"/>
    </xf>
    <xf numFmtId="10" fontId="13" fillId="0" borderId="47" xfId="0" applyNumberFormat="1" applyFont="1" applyFill="1" applyBorder="1" applyAlignment="1">
      <alignment horizontal="center" vertical="center" wrapText="1"/>
    </xf>
    <xf numFmtId="10" fontId="8" fillId="9" borderId="1" xfId="7" applyNumberFormat="1" applyFont="1" applyFill="1" applyBorder="1" applyAlignment="1">
      <alignment horizontal="center" vertical="center" wrapText="1"/>
    </xf>
    <xf numFmtId="10" fontId="13" fillId="0" borderId="49" xfId="1" applyNumberFormat="1" applyFont="1" applyFill="1" applyBorder="1" applyAlignment="1">
      <alignment horizontal="center" vertical="center" wrapText="1"/>
    </xf>
    <xf numFmtId="10" fontId="13" fillId="0" borderId="48" xfId="1" applyNumberFormat="1" applyFont="1" applyFill="1" applyBorder="1" applyAlignment="1">
      <alignment horizontal="center" vertical="center" wrapText="1"/>
    </xf>
    <xf numFmtId="10" fontId="13" fillId="0" borderId="43" xfId="1" applyNumberFormat="1" applyFont="1" applyFill="1" applyBorder="1" applyAlignment="1">
      <alignment horizontal="center" vertical="center" wrapText="1"/>
    </xf>
    <xf numFmtId="0" fontId="27" fillId="0" borderId="11" xfId="1" applyFont="1" applyFill="1" applyBorder="1" applyAlignment="1">
      <alignment horizontal="left" vertical="center" wrapText="1"/>
    </xf>
    <xf numFmtId="0" fontId="27" fillId="0" borderId="30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14" fillId="4" borderId="9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left" vertical="center" wrapText="1"/>
    </xf>
    <xf numFmtId="0" fontId="14" fillId="4" borderId="10" xfId="1" applyFont="1" applyFill="1" applyBorder="1" applyAlignment="1">
      <alignment horizontal="left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8" fillId="5" borderId="19" xfId="0" applyFont="1" applyFill="1" applyBorder="1" applyAlignment="1">
      <alignment horizontal="center" vertical="center" wrapText="1"/>
    </xf>
    <xf numFmtId="0" fontId="14" fillId="4" borderId="52" xfId="1" applyFont="1" applyFill="1" applyBorder="1" applyAlignment="1">
      <alignment horizontal="center" vertical="center" wrapText="1"/>
    </xf>
    <xf numFmtId="0" fontId="14" fillId="4" borderId="37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 wrapText="1"/>
    </xf>
    <xf numFmtId="0" fontId="20" fillId="7" borderId="1" xfId="2" applyFont="1" applyFill="1" applyBorder="1" applyAlignment="1">
      <alignment horizontal="center" vertical="top" wrapText="1"/>
    </xf>
    <xf numFmtId="0" fontId="20" fillId="7" borderId="19" xfId="2" applyFont="1" applyFill="1" applyBorder="1" applyAlignment="1">
      <alignment horizontal="center" vertical="top" wrapText="1"/>
    </xf>
    <xf numFmtId="0" fontId="1" fillId="0" borderId="57" xfId="1" applyFont="1" applyFill="1" applyBorder="1" applyAlignment="1">
      <alignment horizontal="left" vertical="center" wrapText="1"/>
    </xf>
    <xf numFmtId="0" fontId="1" fillId="0" borderId="71" xfId="1" applyFont="1" applyFill="1" applyBorder="1" applyAlignment="1">
      <alignment horizontal="left" vertical="center" wrapText="1"/>
    </xf>
    <xf numFmtId="0" fontId="12" fillId="4" borderId="9" xfId="1" applyFont="1" applyFill="1" applyBorder="1" applyAlignment="1">
      <alignment horizontal="center" vertical="center" wrapText="1"/>
    </xf>
    <xf numFmtId="0" fontId="12" fillId="4" borderId="3" xfId="1" applyFont="1" applyFill="1" applyBorder="1" applyAlignment="1">
      <alignment horizontal="center" vertical="center" wrapText="1"/>
    </xf>
    <xf numFmtId="0" fontId="12" fillId="4" borderId="10" xfId="1" applyFont="1" applyFill="1" applyBorder="1" applyAlignment="1">
      <alignment horizontal="center" vertical="center" wrapText="1"/>
    </xf>
    <xf numFmtId="0" fontId="21" fillId="4" borderId="21" xfId="1" applyFont="1" applyFill="1" applyBorder="1" applyAlignment="1">
      <alignment horizontal="center" vertical="center" wrapText="1"/>
    </xf>
    <xf numFmtId="0" fontId="21" fillId="4" borderId="22" xfId="1" applyFont="1" applyFill="1" applyBorder="1" applyAlignment="1">
      <alignment horizontal="center" vertical="center" wrapText="1"/>
    </xf>
    <xf numFmtId="0" fontId="13" fillId="4" borderId="44" xfId="1" applyFont="1" applyFill="1" applyBorder="1" applyAlignment="1">
      <alignment horizontal="left" vertical="center" wrapText="1"/>
    </xf>
    <xf numFmtId="0" fontId="13" fillId="4" borderId="66" xfId="1" applyFont="1" applyFill="1" applyBorder="1" applyAlignment="1">
      <alignment horizontal="left" vertical="center" wrapText="1"/>
    </xf>
    <xf numFmtId="0" fontId="16" fillId="6" borderId="6" xfId="1" applyFont="1" applyFill="1" applyBorder="1" applyAlignment="1">
      <alignment horizontal="center" vertical="center" wrapText="1"/>
    </xf>
    <xf numFmtId="0" fontId="16" fillId="6" borderId="15" xfId="1" applyFont="1" applyFill="1" applyBorder="1" applyAlignment="1">
      <alignment horizontal="center" vertical="center" wrapText="1"/>
    </xf>
    <xf numFmtId="0" fontId="16" fillId="6" borderId="0" xfId="1" applyFont="1" applyFill="1" applyBorder="1" applyAlignment="1">
      <alignment horizontal="center" vertical="center" wrapText="1"/>
    </xf>
    <xf numFmtId="0" fontId="16" fillId="6" borderId="17" xfId="1" applyFont="1" applyFill="1" applyBorder="1" applyAlignment="1">
      <alignment horizontal="center" vertical="center" wrapText="1"/>
    </xf>
    <xf numFmtId="0" fontId="3" fillId="7" borderId="16" xfId="1" applyFont="1" applyFill="1" applyBorder="1" applyAlignment="1">
      <alignment horizontal="left" vertical="center" wrapText="1"/>
    </xf>
    <xf numFmtId="0" fontId="3" fillId="7" borderId="7" xfId="1" applyFont="1" applyFill="1" applyBorder="1" applyAlignment="1">
      <alignment horizontal="left" vertical="center" wrapText="1"/>
    </xf>
    <xf numFmtId="9" fontId="8" fillId="7" borderId="9" xfId="1" applyNumberFormat="1" applyFont="1" applyFill="1" applyBorder="1" applyAlignment="1">
      <alignment horizontal="left" vertical="top" wrapText="1"/>
    </xf>
    <xf numFmtId="9" fontId="8" fillId="7" borderId="3" xfId="1" applyNumberFormat="1" applyFont="1" applyFill="1" applyBorder="1" applyAlignment="1">
      <alignment horizontal="left" vertical="top" wrapText="1"/>
    </xf>
    <xf numFmtId="9" fontId="8" fillId="7" borderId="7" xfId="1" applyNumberFormat="1" applyFont="1" applyFill="1" applyBorder="1" applyAlignment="1">
      <alignment horizontal="left" vertical="top" wrapText="1"/>
    </xf>
    <xf numFmtId="9" fontId="8" fillId="7" borderId="20" xfId="1" applyNumberFormat="1" applyFont="1" applyFill="1" applyBorder="1" applyAlignment="1">
      <alignment horizontal="left" vertical="top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 wrapText="1"/>
    </xf>
    <xf numFmtId="0" fontId="12" fillId="4" borderId="9" xfId="1" applyFont="1" applyFill="1" applyBorder="1" applyAlignment="1">
      <alignment vertical="center" wrapText="1"/>
    </xf>
    <xf numFmtId="0" fontId="12" fillId="4" borderId="3" xfId="1" applyFont="1" applyFill="1" applyBorder="1" applyAlignment="1">
      <alignment vertical="center" wrapText="1"/>
    </xf>
    <xf numFmtId="0" fontId="12" fillId="4" borderId="10" xfId="1" applyFont="1" applyFill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 wrapText="1"/>
    </xf>
    <xf numFmtId="0" fontId="25" fillId="0" borderId="30" xfId="0" applyFont="1" applyBorder="1" applyAlignment="1">
      <alignment horizontal="left" vertical="center" wrapText="1"/>
    </xf>
    <xf numFmtId="0" fontId="25" fillId="0" borderId="6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11" borderId="44" xfId="0" applyFont="1" applyFill="1" applyBorder="1" applyAlignment="1">
      <alignment horizontal="left" vertical="center" wrapText="1"/>
    </xf>
    <xf numFmtId="0" fontId="25" fillId="11" borderId="45" xfId="0" applyFont="1" applyFill="1" applyBorder="1" applyAlignment="1">
      <alignment horizontal="left" vertical="center" wrapText="1"/>
    </xf>
    <xf numFmtId="0" fontId="25" fillId="11" borderId="41" xfId="0" applyFont="1" applyFill="1" applyBorder="1" applyAlignment="1">
      <alignment horizontal="center" vertical="center" wrapText="1"/>
    </xf>
    <xf numFmtId="0" fontId="25" fillId="11" borderId="42" xfId="0" applyFont="1" applyFill="1" applyBorder="1" applyAlignment="1">
      <alignment horizontal="center" vertical="center" wrapText="1"/>
    </xf>
    <xf numFmtId="0" fontId="20" fillId="7" borderId="2" xfId="2" applyFont="1" applyFill="1" applyBorder="1" applyAlignment="1">
      <alignment horizontal="center" vertical="top" wrapText="1"/>
    </xf>
    <xf numFmtId="0" fontId="4" fillId="6" borderId="14" xfId="1" applyFont="1" applyFill="1" applyBorder="1" applyAlignment="1">
      <alignment horizontal="center" vertical="center" wrapText="1"/>
    </xf>
    <xf numFmtId="0" fontId="4" fillId="6" borderId="16" xfId="1" applyFont="1" applyFill="1" applyBorder="1" applyAlignment="1">
      <alignment horizontal="center" vertical="center" wrapText="1"/>
    </xf>
    <xf numFmtId="0" fontId="21" fillId="4" borderId="62" xfId="1" applyFont="1" applyFill="1" applyBorder="1" applyAlignment="1">
      <alignment horizontal="center" vertical="center" wrapText="1"/>
    </xf>
    <xf numFmtId="0" fontId="21" fillId="4" borderId="63" xfId="1" applyFont="1" applyFill="1" applyBorder="1" applyAlignment="1">
      <alignment horizontal="center" vertical="center" wrapText="1"/>
    </xf>
    <xf numFmtId="0" fontId="21" fillId="4" borderId="4" xfId="1" applyFont="1" applyFill="1" applyBorder="1" applyAlignment="1">
      <alignment horizontal="center" vertical="center" wrapText="1"/>
    </xf>
    <xf numFmtId="0" fontId="13" fillId="4" borderId="45" xfId="1" applyFont="1" applyFill="1" applyBorder="1" applyAlignment="1">
      <alignment horizontal="left" vertical="center" wrapText="1"/>
    </xf>
    <xf numFmtId="0" fontId="13" fillId="4" borderId="9" xfId="1" applyFont="1" applyFill="1" applyBorder="1" applyAlignment="1">
      <alignment horizontal="left" vertical="top" wrapText="1"/>
    </xf>
    <xf numFmtId="0" fontId="13" fillId="4" borderId="3" xfId="1" applyFont="1" applyFill="1" applyBorder="1" applyAlignment="1">
      <alignment horizontal="left" vertical="top" wrapText="1"/>
    </xf>
    <xf numFmtId="0" fontId="13" fillId="4" borderId="10" xfId="1" applyFont="1" applyFill="1" applyBorder="1" applyAlignment="1">
      <alignment horizontal="left" vertical="top" wrapText="1"/>
    </xf>
    <xf numFmtId="0" fontId="14" fillId="4" borderId="51" xfId="1" applyFont="1" applyFill="1" applyBorder="1" applyAlignment="1">
      <alignment horizontal="center" vertical="center" wrapText="1"/>
    </xf>
    <xf numFmtId="0" fontId="14" fillId="4" borderId="5" xfId="1" applyFont="1" applyFill="1" applyBorder="1" applyAlignment="1">
      <alignment horizontal="center" vertical="center" wrapText="1"/>
    </xf>
    <xf numFmtId="0" fontId="3" fillId="7" borderId="9" xfId="1" applyFont="1" applyFill="1" applyBorder="1" applyAlignment="1">
      <alignment horizontal="left" vertical="center" wrapText="1"/>
    </xf>
    <xf numFmtId="0" fontId="3" fillId="7" borderId="3" xfId="1" applyFont="1" applyFill="1" applyBorder="1" applyAlignment="1">
      <alignment horizontal="left" vertical="center" wrapText="1"/>
    </xf>
    <xf numFmtId="9" fontId="8" fillId="7" borderId="10" xfId="1" applyNumberFormat="1" applyFont="1" applyFill="1" applyBorder="1" applyAlignment="1">
      <alignment horizontal="left" vertical="top" wrapText="1"/>
    </xf>
    <xf numFmtId="0" fontId="1" fillId="0" borderId="11" xfId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41" xfId="1" applyFont="1" applyFill="1" applyBorder="1" applyAlignment="1">
      <alignment horizontal="left" vertical="center" wrapText="1"/>
    </xf>
    <xf numFmtId="0" fontId="1" fillId="0" borderId="42" xfId="1" applyFont="1" applyFill="1" applyBorder="1" applyAlignment="1">
      <alignment horizontal="left" vertical="center" wrapText="1"/>
    </xf>
    <xf numFmtId="0" fontId="1" fillId="0" borderId="41" xfId="1" applyFont="1" applyFill="1" applyBorder="1" applyAlignment="1">
      <alignment horizontal="left" vertical="top" wrapText="1"/>
    </xf>
    <xf numFmtId="0" fontId="1" fillId="0" borderId="42" xfId="1" applyFont="1" applyFill="1" applyBorder="1" applyAlignment="1">
      <alignment horizontal="left" vertical="top" wrapText="1"/>
    </xf>
    <xf numFmtId="0" fontId="1" fillId="0" borderId="40" xfId="1" applyFont="1" applyFill="1" applyBorder="1" applyAlignment="1">
      <alignment horizontal="left" vertical="top" wrapText="1"/>
    </xf>
    <xf numFmtId="0" fontId="1" fillId="0" borderId="17" xfId="1" applyFont="1" applyFill="1" applyBorder="1" applyAlignment="1">
      <alignment horizontal="left" vertical="top" wrapText="1"/>
    </xf>
    <xf numFmtId="0" fontId="1" fillId="0" borderId="46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3" fillId="4" borderId="3" xfId="1" applyFont="1" applyFill="1" applyBorder="1" applyAlignment="1">
      <alignment horizontal="left" vertical="center" wrapText="1"/>
    </xf>
    <xf numFmtId="0" fontId="13" fillId="4" borderId="10" xfId="1" applyFont="1" applyFill="1" applyBorder="1" applyAlignment="1">
      <alignment horizontal="left" vertical="center" wrapText="1"/>
    </xf>
    <xf numFmtId="0" fontId="21" fillId="4" borderId="21" xfId="1" applyFont="1" applyFill="1" applyBorder="1" applyAlignment="1">
      <alignment horizontal="left" vertical="center" wrapText="1"/>
    </xf>
    <xf numFmtId="0" fontId="21" fillId="4" borderId="22" xfId="1" applyFont="1" applyFill="1" applyBorder="1" applyAlignment="1">
      <alignment horizontal="left" vertical="center" wrapText="1"/>
    </xf>
    <xf numFmtId="0" fontId="21" fillId="4" borderId="23" xfId="1" applyFont="1" applyFill="1" applyBorder="1" applyAlignment="1">
      <alignment horizontal="left" vertical="center" wrapText="1"/>
    </xf>
    <xf numFmtId="0" fontId="15" fillId="4" borderId="36" xfId="1" applyFont="1" applyFill="1" applyBorder="1" applyAlignment="1">
      <alignment horizontal="center" vertical="center" wrapText="1"/>
    </xf>
    <xf numFmtId="0" fontId="15" fillId="4" borderId="34" xfId="1" applyFont="1" applyFill="1" applyBorder="1" applyAlignment="1">
      <alignment horizontal="center" vertical="center" wrapText="1"/>
    </xf>
    <xf numFmtId="0" fontId="15" fillId="4" borderId="37" xfId="1" applyFont="1" applyFill="1" applyBorder="1" applyAlignment="1">
      <alignment horizontal="center" vertical="center" wrapText="1"/>
    </xf>
    <xf numFmtId="0" fontId="15" fillId="4" borderId="12" xfId="1" applyFont="1" applyFill="1" applyBorder="1" applyAlignment="1">
      <alignment horizontal="center" vertical="center" wrapText="1"/>
    </xf>
    <xf numFmtId="0" fontId="22" fillId="4" borderId="38" xfId="1" applyFont="1" applyFill="1" applyBorder="1" applyAlignment="1">
      <alignment horizontal="center" vertical="center" wrapText="1"/>
    </xf>
    <xf numFmtId="0" fontId="22" fillId="4" borderId="35" xfId="1" applyFont="1" applyFill="1" applyBorder="1" applyAlignment="1">
      <alignment horizontal="center" vertical="center" wrapText="1"/>
    </xf>
    <xf numFmtId="0" fontId="14" fillId="4" borderId="12" xfId="1" applyFont="1" applyFill="1" applyBorder="1" applyAlignment="1">
      <alignment horizontal="center" vertical="center" wrapText="1"/>
    </xf>
    <xf numFmtId="0" fontId="13" fillId="4" borderId="38" xfId="1" applyFont="1" applyFill="1" applyBorder="1" applyAlignment="1">
      <alignment horizontal="center" vertical="center" wrapText="1"/>
    </xf>
    <xf numFmtId="0" fontId="13" fillId="4" borderId="35" xfId="1" applyFont="1" applyFill="1" applyBorder="1" applyAlignment="1">
      <alignment horizontal="center" vertical="center" wrapText="1"/>
    </xf>
    <xf numFmtId="0" fontId="17" fillId="6" borderId="3" xfId="1" applyFont="1" applyFill="1" applyBorder="1" applyAlignment="1">
      <alignment horizontal="left" vertical="center" wrapText="1"/>
    </xf>
    <xf numFmtId="0" fontId="16" fillId="6" borderId="3" xfId="1" applyFont="1" applyFill="1" applyBorder="1" applyAlignment="1">
      <alignment horizontal="left" vertical="center" wrapText="1"/>
    </xf>
    <xf numFmtId="0" fontId="5" fillId="4" borderId="14" xfId="1" applyFont="1" applyFill="1" applyBorder="1" applyAlignment="1">
      <alignment horizontal="center" vertical="center" wrapText="1"/>
    </xf>
    <xf numFmtId="0" fontId="13" fillId="4" borderId="31" xfId="1" applyFont="1" applyFill="1" applyBorder="1" applyAlignment="1">
      <alignment horizontal="left" vertical="center" wrapText="1"/>
    </xf>
    <xf numFmtId="0" fontId="13" fillId="4" borderId="33" xfId="1" applyFont="1" applyFill="1" applyBorder="1" applyAlignment="1">
      <alignment horizontal="left" vertical="center" wrapText="1"/>
    </xf>
    <xf numFmtId="0" fontId="3" fillId="9" borderId="6" xfId="1" applyFont="1" applyFill="1" applyBorder="1" applyAlignment="1">
      <alignment horizontal="left" vertical="center" wrapText="1"/>
    </xf>
    <xf numFmtId="0" fontId="3" fillId="9" borderId="0" xfId="1" applyFont="1" applyFill="1" applyBorder="1" applyAlignment="1">
      <alignment horizontal="left" vertical="center" wrapText="1"/>
    </xf>
    <xf numFmtId="9" fontId="8" fillId="9" borderId="14" xfId="1" applyNumberFormat="1" applyFont="1" applyFill="1" applyBorder="1" applyAlignment="1">
      <alignment horizontal="left" vertical="top" wrapText="1"/>
    </xf>
    <xf numFmtId="9" fontId="8" fillId="9" borderId="6" xfId="1" applyNumberFormat="1" applyFont="1" applyFill="1" applyBorder="1" applyAlignment="1">
      <alignment horizontal="left" vertical="top" wrapText="1"/>
    </xf>
    <xf numFmtId="9" fontId="8" fillId="9" borderId="15" xfId="1" applyNumberFormat="1" applyFont="1" applyFill="1" applyBorder="1" applyAlignment="1">
      <alignment horizontal="left" vertical="top" wrapText="1"/>
    </xf>
    <xf numFmtId="0" fontId="1" fillId="0" borderId="5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left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15" xfId="1" applyFont="1" applyFill="1" applyBorder="1" applyAlignment="1">
      <alignment horizontal="center" vertical="center" wrapText="1"/>
    </xf>
    <xf numFmtId="0" fontId="3" fillId="5" borderId="9" xfId="1" applyFont="1" applyFill="1" applyBorder="1" applyAlignment="1">
      <alignment horizontal="center" vertical="center" wrapText="1"/>
    </xf>
    <xf numFmtId="0" fontId="3" fillId="5" borderId="3" xfId="1" applyFont="1" applyFill="1" applyBorder="1" applyAlignment="1">
      <alignment horizontal="center" vertical="center" wrapText="1"/>
    </xf>
    <xf numFmtId="0" fontId="3" fillId="5" borderId="10" xfId="1" applyFont="1" applyFill="1" applyBorder="1" applyAlignment="1">
      <alignment horizontal="center" vertical="center" wrapText="1"/>
    </xf>
    <xf numFmtId="0" fontId="14" fillId="5" borderId="14" xfId="1" applyFont="1" applyFill="1" applyBorder="1" applyAlignment="1">
      <alignment horizontal="right" vertical="center" textRotation="90" wrapText="1"/>
    </xf>
    <xf numFmtId="0" fontId="14" fillId="5" borderId="13" xfId="1" applyFont="1" applyFill="1" applyBorder="1" applyAlignment="1">
      <alignment horizontal="right" vertical="center" textRotation="90" wrapText="1"/>
    </xf>
    <xf numFmtId="0" fontId="14" fillId="5" borderId="16" xfId="1" applyFont="1" applyFill="1" applyBorder="1" applyAlignment="1">
      <alignment horizontal="right" vertical="center" textRotation="90" wrapText="1"/>
    </xf>
    <xf numFmtId="0" fontId="5" fillId="4" borderId="16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 wrapText="1"/>
    </xf>
    <xf numFmtId="0" fontId="5" fillId="4" borderId="20" xfId="1" applyFont="1" applyFill="1" applyBorder="1" applyAlignment="1">
      <alignment horizontal="center" vertical="center" wrapText="1"/>
    </xf>
    <xf numFmtId="0" fontId="19" fillId="5" borderId="1" xfId="1" applyFont="1" applyFill="1" applyBorder="1" applyAlignment="1">
      <alignment horizontal="center" vertical="center" textRotation="90" wrapText="1"/>
    </xf>
    <xf numFmtId="0" fontId="19" fillId="5" borderId="2" xfId="1" applyFont="1" applyFill="1" applyBorder="1" applyAlignment="1">
      <alignment horizontal="center" vertical="center" textRotation="90" wrapText="1"/>
    </xf>
    <xf numFmtId="0" fontId="4" fillId="3" borderId="3" xfId="1" applyFont="1" applyFill="1" applyBorder="1" applyAlignment="1">
      <alignment horizontal="left" vertical="center" wrapText="1"/>
    </xf>
    <xf numFmtId="0" fontId="20" fillId="7" borderId="6" xfId="2" applyFont="1" applyFill="1" applyBorder="1" applyAlignment="1">
      <alignment horizontal="center" vertical="top" wrapText="1"/>
    </xf>
    <xf numFmtId="0" fontId="20" fillId="7" borderId="0" xfId="2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4" fillId="5" borderId="1" xfId="1" applyFont="1" applyFill="1" applyBorder="1" applyAlignment="1">
      <alignment horizontal="center" vertical="center" textRotation="90" wrapText="1"/>
    </xf>
    <xf numFmtId="0" fontId="14" fillId="5" borderId="19" xfId="1" applyFont="1" applyFill="1" applyBorder="1" applyAlignment="1">
      <alignment horizontal="center" vertical="center" textRotation="90" wrapText="1"/>
    </xf>
    <xf numFmtId="0" fontId="14" fillId="5" borderId="2" xfId="1" applyFont="1" applyFill="1" applyBorder="1" applyAlignment="1">
      <alignment horizontal="center" vertical="center" textRotation="90" wrapText="1"/>
    </xf>
    <xf numFmtId="0" fontId="2" fillId="5" borderId="1" xfId="1" applyFont="1" applyFill="1" applyBorder="1" applyAlignment="1">
      <alignment horizontal="center" vertical="center" textRotation="90" wrapText="1"/>
    </xf>
    <xf numFmtId="0" fontId="2" fillId="5" borderId="19" xfId="1" applyFont="1" applyFill="1" applyBorder="1" applyAlignment="1">
      <alignment horizontal="center" vertical="center" textRotation="90" wrapText="1"/>
    </xf>
    <xf numFmtId="0" fontId="2" fillId="5" borderId="2" xfId="1" applyFont="1" applyFill="1" applyBorder="1" applyAlignment="1">
      <alignment horizontal="center" vertical="center" textRotation="90" wrapText="1"/>
    </xf>
    <xf numFmtId="0" fontId="2" fillId="5" borderId="14" xfId="1" applyFont="1" applyFill="1" applyBorder="1" applyAlignment="1">
      <alignment horizontal="center" vertical="center" textRotation="90" wrapText="1"/>
    </xf>
    <xf numFmtId="0" fontId="2" fillId="5" borderId="13" xfId="1" applyFont="1" applyFill="1" applyBorder="1" applyAlignment="1">
      <alignment horizontal="center" vertical="center" textRotation="90" wrapText="1"/>
    </xf>
    <xf numFmtId="0" fontId="2" fillId="5" borderId="16" xfId="1" applyFont="1" applyFill="1" applyBorder="1" applyAlignment="1">
      <alignment horizontal="center" vertical="center" textRotation="90" wrapText="1"/>
    </xf>
    <xf numFmtId="0" fontId="2" fillId="5" borderId="14" xfId="1" applyFont="1" applyFill="1" applyBorder="1" applyAlignment="1">
      <alignment horizontal="center" vertical="center"/>
    </xf>
    <xf numFmtId="0" fontId="2" fillId="5" borderId="6" xfId="1" applyFont="1" applyFill="1" applyBorder="1" applyAlignment="1">
      <alignment horizontal="center" vertical="center"/>
    </xf>
    <xf numFmtId="0" fontId="2" fillId="5" borderId="15" xfId="1" applyFont="1" applyFill="1" applyBorder="1" applyAlignment="1">
      <alignment horizontal="center" vertical="center"/>
    </xf>
    <xf numFmtId="0" fontId="2" fillId="5" borderId="13" xfId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horizontal="center" vertical="center"/>
    </xf>
    <xf numFmtId="0" fontId="2" fillId="5" borderId="17" xfId="1" applyFont="1" applyFill="1" applyBorder="1" applyAlignment="1">
      <alignment horizontal="center" vertical="center"/>
    </xf>
    <xf numFmtId="0" fontId="2" fillId="5" borderId="16" xfId="1" applyFont="1" applyFill="1" applyBorder="1" applyAlignment="1">
      <alignment horizontal="center" vertical="center"/>
    </xf>
    <xf numFmtId="0" fontId="2" fillId="5" borderId="7" xfId="1" applyFont="1" applyFill="1" applyBorder="1" applyAlignment="1">
      <alignment horizontal="center" vertical="center"/>
    </xf>
    <xf numFmtId="0" fontId="2" fillId="5" borderId="20" xfId="1" applyFont="1" applyFill="1" applyBorder="1" applyAlignment="1">
      <alignment horizontal="center" vertical="center"/>
    </xf>
    <xf numFmtId="0" fontId="14" fillId="5" borderId="15" xfId="1" applyFont="1" applyFill="1" applyBorder="1" applyAlignment="1">
      <alignment horizontal="left" vertical="center" textRotation="90" wrapText="1"/>
    </xf>
    <xf numFmtId="0" fontId="14" fillId="5" borderId="17" xfId="1" applyFont="1" applyFill="1" applyBorder="1" applyAlignment="1">
      <alignment horizontal="left" vertical="center" textRotation="90" wrapText="1"/>
    </xf>
    <xf numFmtId="0" fontId="14" fillId="5" borderId="20" xfId="1" applyFont="1" applyFill="1" applyBorder="1" applyAlignment="1">
      <alignment horizontal="left" vertical="center" textRotation="90" wrapText="1"/>
    </xf>
    <xf numFmtId="0" fontId="4" fillId="6" borderId="6" xfId="1" applyFont="1" applyFill="1" applyBorder="1" applyAlignment="1">
      <alignment horizontal="center" vertical="center" wrapText="1"/>
    </xf>
    <xf numFmtId="0" fontId="4" fillId="6" borderId="0" xfId="1" applyFont="1" applyFill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44" xfId="0" applyFont="1" applyBorder="1" applyAlignment="1">
      <alignment horizontal="left" vertical="center" wrapText="1"/>
    </xf>
    <xf numFmtId="0" fontId="25" fillId="0" borderId="45" xfId="0" applyFont="1" applyBorder="1" applyAlignment="1">
      <alignment horizontal="left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1" fillId="0" borderId="17" xfId="1" applyFont="1" applyFill="1" applyBorder="1" applyAlignment="1">
      <alignment horizontal="left" vertical="center" wrapText="1"/>
    </xf>
    <xf numFmtId="0" fontId="1" fillId="8" borderId="12" xfId="1" applyFont="1" applyFill="1" applyBorder="1" applyAlignment="1">
      <alignment horizontal="left" vertical="center" wrapText="1"/>
    </xf>
    <xf numFmtId="0" fontId="1" fillId="8" borderId="64" xfId="1" applyFont="1" applyFill="1" applyBorder="1" applyAlignment="1">
      <alignment horizontal="left" vertical="center" wrapText="1"/>
    </xf>
    <xf numFmtId="0" fontId="1" fillId="8" borderId="25" xfId="1" applyFont="1" applyFill="1" applyBorder="1" applyAlignment="1">
      <alignment horizontal="left" vertical="center" wrapText="1"/>
    </xf>
    <xf numFmtId="0" fontId="1" fillId="8" borderId="31" xfId="1" applyFont="1" applyFill="1" applyBorder="1" applyAlignment="1">
      <alignment horizontal="left" vertical="center" wrapText="1"/>
    </xf>
  </cellXfs>
  <cellStyles count="8">
    <cellStyle name="Hipervínculo" xfId="2" builtinId="8"/>
    <cellStyle name="Millares 2" xfId="3"/>
    <cellStyle name="Moneda" xfId="6" builtinId="4"/>
    <cellStyle name="Moneda 2" xfId="4"/>
    <cellStyle name="Normal" xfId="0" builtinId="0"/>
    <cellStyle name="Normal 3" xfId="1"/>
    <cellStyle name="Porcentaje" xfId="7" builtinId="5"/>
    <cellStyle name="Porcentaje 2" xfId="5"/>
  </cellStyles>
  <dxfs count="8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22</xdr:col>
      <xdr:colOff>117203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1945" y="189482"/>
          <a:ext cx="1723022" cy="1005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22</xdr:col>
      <xdr:colOff>117203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359" y="189482"/>
          <a:ext cx="1744669" cy="1004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191809</xdr:colOff>
      <xdr:row>0</xdr:row>
      <xdr:rowOff>189482</xdr:rowOff>
    </xdr:from>
    <xdr:to>
      <xdr:col>22</xdr:col>
      <xdr:colOff>117203</xdr:colOff>
      <xdr:row>2</xdr:row>
      <xdr:rowOff>155865</xdr:rowOff>
    </xdr:to>
    <xdr:pic>
      <xdr:nvPicPr>
        <xdr:cNvPr id="2" name="5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1709" y="189482"/>
          <a:ext cx="1744669" cy="1004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BL47"/>
  <sheetViews>
    <sheetView showGridLines="0" tabSelected="1" view="pageBreakPreview" topLeftCell="E6" zoomScale="85" zoomScaleNormal="85" zoomScaleSheetLayoutView="85" workbookViewId="0">
      <pane ySplit="4" topLeftCell="A28" activePane="bottomLeft" state="frozen"/>
      <selection activeCell="C6" sqref="C6"/>
      <selection pane="bottomLeft" activeCell="K31" sqref="K31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7109375" bestFit="1" customWidth="1"/>
    <col min="7" max="7" width="3" customWidth="1"/>
    <col min="8" max="8" width="53.140625" customWidth="1"/>
    <col min="9" max="9" width="8.7109375" customWidth="1"/>
    <col min="10" max="10" width="4.42578125" customWidth="1"/>
    <col min="11" max="11" width="14.42578125" customWidth="1"/>
    <col min="12" max="12" width="5" customWidth="1"/>
    <col min="13" max="17" width="5.42578125" customWidth="1"/>
    <col min="18" max="18" width="5.5703125" customWidth="1"/>
    <col min="19" max="20" width="5.42578125" customWidth="1"/>
    <col min="21" max="23" width="5.42578125" bestFit="1" customWidth="1"/>
    <col min="24" max="24" width="19.140625" customWidth="1"/>
  </cols>
  <sheetData>
    <row r="1" spans="1:64" s="1" customFormat="1" ht="59.25" customHeight="1" x14ac:dyDescent="0.4">
      <c r="A1" s="2"/>
      <c r="B1" s="296" t="s">
        <v>143</v>
      </c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10"/>
      <c r="C2" s="10"/>
      <c r="D2" s="10"/>
      <c r="E2" s="10"/>
      <c r="F2" s="10"/>
      <c r="G2" s="10"/>
      <c r="H2" s="10"/>
      <c r="I2" s="10"/>
      <c r="J2" s="18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33</v>
      </c>
      <c r="C3" s="10"/>
      <c r="D3" s="10"/>
      <c r="E3" s="10"/>
      <c r="F3" s="10"/>
      <c r="G3" s="10"/>
      <c r="H3" s="10"/>
      <c r="I3" s="10"/>
      <c r="J3" s="18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144</v>
      </c>
    </row>
    <row r="5" spans="1:64" ht="7.5" customHeight="1" thickBot="1" x14ac:dyDescent="0.3">
      <c r="B5" s="16"/>
    </row>
    <row r="6" spans="1:64" ht="21.75" customHeight="1" thickBot="1" x14ac:dyDescent="0.3">
      <c r="B6" s="300" t="s">
        <v>0</v>
      </c>
      <c r="C6" s="300" t="s">
        <v>3</v>
      </c>
      <c r="D6" s="300" t="s">
        <v>2</v>
      </c>
      <c r="E6" s="303" t="s">
        <v>1</v>
      </c>
      <c r="F6" s="306" t="s">
        <v>8</v>
      </c>
      <c r="G6" s="307"/>
      <c r="H6" s="308"/>
      <c r="I6" s="297" t="s">
        <v>31</v>
      </c>
      <c r="J6" s="285" t="s">
        <v>29</v>
      </c>
      <c r="K6" s="315" t="s">
        <v>30</v>
      </c>
      <c r="L6" s="282" t="s">
        <v>9</v>
      </c>
      <c r="M6" s="283"/>
      <c r="N6" s="284"/>
      <c r="O6" s="282" t="s">
        <v>10</v>
      </c>
      <c r="P6" s="283"/>
      <c r="Q6" s="284"/>
      <c r="R6" s="282" t="s">
        <v>11</v>
      </c>
      <c r="S6" s="283"/>
      <c r="T6" s="284"/>
      <c r="U6" s="282" t="s">
        <v>12</v>
      </c>
      <c r="V6" s="283"/>
      <c r="W6" s="284"/>
      <c r="X6" s="187" t="s">
        <v>131</v>
      </c>
    </row>
    <row r="7" spans="1:64" ht="30" customHeight="1" x14ac:dyDescent="0.25">
      <c r="B7" s="301"/>
      <c r="C7" s="301"/>
      <c r="D7" s="301"/>
      <c r="E7" s="304"/>
      <c r="F7" s="309"/>
      <c r="G7" s="310"/>
      <c r="H7" s="311"/>
      <c r="I7" s="298"/>
      <c r="J7" s="286"/>
      <c r="K7" s="316"/>
      <c r="L7" s="291" t="s">
        <v>13</v>
      </c>
      <c r="M7" s="291" t="s">
        <v>14</v>
      </c>
      <c r="N7" s="291" t="s">
        <v>15</v>
      </c>
      <c r="O7" s="291" t="s">
        <v>16</v>
      </c>
      <c r="P7" s="291" t="s">
        <v>17</v>
      </c>
      <c r="Q7" s="291" t="s">
        <v>18</v>
      </c>
      <c r="R7" s="291" t="s">
        <v>19</v>
      </c>
      <c r="S7" s="291" t="s">
        <v>20</v>
      </c>
      <c r="T7" s="291" t="s">
        <v>21</v>
      </c>
      <c r="U7" s="291" t="s">
        <v>22</v>
      </c>
      <c r="V7" s="291" t="s">
        <v>23</v>
      </c>
      <c r="W7" s="291" t="s">
        <v>24</v>
      </c>
      <c r="X7" s="188"/>
    </row>
    <row r="8" spans="1:64" ht="19.5" customHeight="1" thickBot="1" x14ac:dyDescent="0.3">
      <c r="B8" s="302"/>
      <c r="C8" s="302"/>
      <c r="D8" s="302"/>
      <c r="E8" s="305"/>
      <c r="F8" s="312"/>
      <c r="G8" s="313"/>
      <c r="H8" s="314"/>
      <c r="I8" s="299"/>
      <c r="J8" s="287"/>
      <c r="K8" s="317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188"/>
    </row>
    <row r="9" spans="1:64" ht="38.25" customHeight="1" thickBot="1" x14ac:dyDescent="0.3">
      <c r="B9" s="4" t="s">
        <v>4</v>
      </c>
      <c r="C9" s="293" t="s">
        <v>34</v>
      </c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188"/>
    </row>
    <row r="10" spans="1:64" ht="42" customHeight="1" thickBot="1" x14ac:dyDescent="0.3">
      <c r="B10" s="11"/>
      <c r="C10" s="29" t="s">
        <v>5</v>
      </c>
      <c r="D10" s="268" t="s">
        <v>35</v>
      </c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77"/>
    </row>
    <row r="11" spans="1:64" ht="30.75" customHeight="1" thickBot="1" x14ac:dyDescent="0.3">
      <c r="B11" s="28"/>
      <c r="C11" s="28"/>
      <c r="D11" s="270" t="s">
        <v>32</v>
      </c>
      <c r="E11" s="280" t="s">
        <v>6</v>
      </c>
      <c r="F11" s="280"/>
      <c r="G11" s="280"/>
      <c r="H11" s="281"/>
      <c r="I11" s="215" t="s">
        <v>27</v>
      </c>
      <c r="J11" s="216"/>
      <c r="K11" s="217"/>
      <c r="L11" s="254" t="s">
        <v>41</v>
      </c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5"/>
      <c r="X11" s="77"/>
    </row>
    <row r="12" spans="1:64" x14ac:dyDescent="0.25">
      <c r="B12" s="28"/>
      <c r="C12" s="27"/>
      <c r="D12" s="191"/>
      <c r="E12" s="218"/>
      <c r="F12" s="218"/>
      <c r="G12" s="218"/>
      <c r="H12" s="219"/>
      <c r="I12" s="256" t="s">
        <v>28</v>
      </c>
      <c r="J12" s="257"/>
      <c r="K12" s="258"/>
      <c r="L12" s="259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3">
        <v>2</v>
      </c>
      <c r="X12" s="122" t="e">
        <f>#REF!+#REF!+X18+X24+X29+X35+X37+X43</f>
        <v>#REF!</v>
      </c>
    </row>
    <row r="13" spans="1:64" ht="15.75" thickBot="1" x14ac:dyDescent="0.3">
      <c r="B13" s="28"/>
      <c r="C13" s="28"/>
      <c r="D13" s="191"/>
      <c r="E13" s="218"/>
      <c r="F13" s="218"/>
      <c r="G13" s="218"/>
      <c r="H13" s="219"/>
      <c r="I13" s="26">
        <v>34</v>
      </c>
      <c r="J13" s="271" t="s">
        <v>42</v>
      </c>
      <c r="K13" s="272"/>
      <c r="L13" s="260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4"/>
      <c r="X13" s="77"/>
    </row>
    <row r="14" spans="1:64" ht="24" customHeight="1" thickBot="1" x14ac:dyDescent="0.3">
      <c r="B14" s="12"/>
      <c r="C14" s="3"/>
      <c r="D14" s="191"/>
      <c r="E14" s="218"/>
      <c r="F14" s="218"/>
      <c r="G14" s="218"/>
      <c r="H14" s="219"/>
      <c r="I14" s="215" t="s">
        <v>27</v>
      </c>
      <c r="J14" s="216"/>
      <c r="K14" s="217"/>
      <c r="L14" s="254" t="s">
        <v>40</v>
      </c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5"/>
    </row>
    <row r="15" spans="1:64" ht="9.75" customHeight="1" x14ac:dyDescent="0.25">
      <c r="B15" s="12"/>
      <c r="C15" s="3"/>
      <c r="D15" s="191"/>
      <c r="E15" s="218"/>
      <c r="F15" s="218"/>
      <c r="G15" s="218"/>
      <c r="H15" s="219"/>
      <c r="I15" s="256" t="s">
        <v>28</v>
      </c>
      <c r="J15" s="257"/>
      <c r="K15" s="258"/>
      <c r="L15" s="259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3">
        <v>2</v>
      </c>
      <c r="X15" s="77"/>
    </row>
    <row r="16" spans="1:64" ht="18" customHeight="1" thickBot="1" x14ac:dyDescent="0.3">
      <c r="B16" s="12"/>
      <c r="C16" s="3"/>
      <c r="D16" s="288"/>
      <c r="E16" s="289"/>
      <c r="F16" s="289"/>
      <c r="G16" s="289"/>
      <c r="H16" s="290"/>
      <c r="I16" s="26">
        <v>55</v>
      </c>
      <c r="J16" s="271" t="s">
        <v>42</v>
      </c>
      <c r="K16" s="272"/>
      <c r="L16" s="260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4"/>
      <c r="X16" s="77"/>
    </row>
    <row r="17" spans="1:64" ht="35.25" customHeight="1" thickBot="1" x14ac:dyDescent="0.3">
      <c r="A17" s="45"/>
      <c r="B17" s="44"/>
      <c r="C17" s="3"/>
      <c r="D17" s="3"/>
      <c r="E17" s="192" t="s">
        <v>97</v>
      </c>
      <c r="F17" s="273" t="s">
        <v>89</v>
      </c>
      <c r="G17" s="274"/>
      <c r="H17" s="273"/>
      <c r="I17" s="176" t="e">
        <f>#REF!</f>
        <v>#REF!</v>
      </c>
      <c r="J17" s="275" t="s">
        <v>90</v>
      </c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7"/>
      <c r="X17" s="77"/>
    </row>
    <row r="18" spans="1:64" s="54" customFormat="1" ht="26.25" customHeight="1" thickBot="1" x14ac:dyDescent="0.3">
      <c r="A18" s="47"/>
      <c r="B18" s="44"/>
      <c r="C18" s="3"/>
      <c r="D18" s="3"/>
      <c r="E18" s="193"/>
      <c r="F18" s="107" t="s">
        <v>91</v>
      </c>
      <c r="G18" s="278" t="s">
        <v>92</v>
      </c>
      <c r="H18" s="279"/>
      <c r="I18" s="48"/>
      <c r="J18" s="49"/>
      <c r="K18" s="50"/>
      <c r="L18" s="51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3"/>
      <c r="X18" s="119">
        <f>SUM(X19:X19)</f>
        <v>0</v>
      </c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64" s="54" customFormat="1" ht="26.25" customHeight="1" thickBot="1" x14ac:dyDescent="0.3">
      <c r="A19" s="55"/>
      <c r="B19" s="44"/>
      <c r="C19" s="3"/>
      <c r="D19" s="3"/>
      <c r="E19" s="193"/>
      <c r="F19" s="108"/>
      <c r="G19" s="56" t="s">
        <v>93</v>
      </c>
      <c r="H19" s="65" t="s">
        <v>95</v>
      </c>
      <c r="I19" s="58">
        <f>SUM(I20:I20)</f>
        <v>0</v>
      </c>
      <c r="J19" s="66">
        <v>11</v>
      </c>
      <c r="K19" s="67" t="s">
        <v>96</v>
      </c>
      <c r="L19" s="51"/>
      <c r="M19" s="52"/>
      <c r="N19" s="52"/>
      <c r="O19" s="52"/>
      <c r="P19" s="52"/>
      <c r="Q19" s="80">
        <v>2E-3</v>
      </c>
      <c r="R19" s="80"/>
      <c r="S19" s="80">
        <v>2E-3</v>
      </c>
      <c r="T19" s="80"/>
      <c r="U19" s="80"/>
      <c r="V19" s="80">
        <v>2E-3</v>
      </c>
      <c r="W19" s="53"/>
      <c r="X19" s="121"/>
      <c r="Y19" s="63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64" ht="44.25" customHeight="1" thickBot="1" x14ac:dyDescent="0.3">
      <c r="C20" s="29" t="s">
        <v>43</v>
      </c>
      <c r="D20" s="268" t="s">
        <v>44</v>
      </c>
      <c r="E20" s="269"/>
      <c r="F20" s="269"/>
      <c r="G20" s="269"/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269"/>
      <c r="S20" s="269"/>
      <c r="T20" s="269"/>
      <c r="U20" s="269"/>
      <c r="V20" s="269"/>
      <c r="W20" s="269"/>
      <c r="X20" s="77"/>
    </row>
    <row r="21" spans="1:64" ht="15.75" thickBot="1" x14ac:dyDescent="0.3">
      <c r="C21" s="28"/>
      <c r="D21" s="270" t="s">
        <v>52</v>
      </c>
      <c r="E21" s="280" t="s">
        <v>53</v>
      </c>
      <c r="F21" s="280"/>
      <c r="G21" s="280"/>
      <c r="H21" s="281"/>
      <c r="I21" s="215" t="s">
        <v>27</v>
      </c>
      <c r="J21" s="216"/>
      <c r="K21" s="217"/>
      <c r="L21" s="254" t="s">
        <v>54</v>
      </c>
      <c r="M21" s="254"/>
      <c r="N21" s="254"/>
      <c r="O21" s="254"/>
      <c r="P21" s="254"/>
      <c r="Q21" s="254"/>
      <c r="R21" s="254"/>
      <c r="S21" s="254"/>
      <c r="T21" s="254"/>
      <c r="U21" s="254"/>
      <c r="V21" s="254"/>
      <c r="W21" s="255"/>
      <c r="X21" s="77"/>
    </row>
    <row r="22" spans="1:64" x14ac:dyDescent="0.25">
      <c r="C22" s="27"/>
      <c r="D22" s="191"/>
      <c r="E22" s="218"/>
      <c r="F22" s="218"/>
      <c r="G22" s="218"/>
      <c r="H22" s="219"/>
      <c r="I22" s="256" t="s">
        <v>28</v>
      </c>
      <c r="J22" s="257"/>
      <c r="K22" s="258"/>
      <c r="L22" s="259"/>
      <c r="M22" s="190"/>
      <c r="N22" s="190"/>
      <c r="O22" s="190"/>
      <c r="P22" s="190"/>
      <c r="Q22" s="190"/>
      <c r="R22" s="190"/>
      <c r="S22" s="190"/>
      <c r="T22" s="190"/>
      <c r="U22" s="190">
        <v>5</v>
      </c>
      <c r="V22" s="190"/>
      <c r="W22" s="266"/>
      <c r="X22" s="77"/>
    </row>
    <row r="23" spans="1:64" ht="15.75" thickBot="1" x14ac:dyDescent="0.3">
      <c r="C23" s="28"/>
      <c r="D23" s="191"/>
      <c r="E23" s="218"/>
      <c r="F23" s="218"/>
      <c r="G23" s="218"/>
      <c r="H23" s="219"/>
      <c r="I23" s="26">
        <v>5</v>
      </c>
      <c r="J23" s="271" t="s">
        <v>42</v>
      </c>
      <c r="K23" s="272"/>
      <c r="L23" s="260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7"/>
      <c r="X23" s="77"/>
    </row>
    <row r="24" spans="1:64" ht="31.5" customHeight="1" thickBot="1" x14ac:dyDescent="0.3">
      <c r="C24" s="3"/>
      <c r="D24" s="6"/>
      <c r="E24" s="192" t="s">
        <v>45</v>
      </c>
      <c r="F24" s="241" t="s">
        <v>56</v>
      </c>
      <c r="G24" s="242"/>
      <c r="H24" s="242"/>
      <c r="I24" s="15">
        <f>SUM(I25:I28)</f>
        <v>5.2960000000000007E-2</v>
      </c>
      <c r="J24" s="209" t="s">
        <v>25</v>
      </c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W24" s="243"/>
      <c r="X24" s="119">
        <f>SUM(X25:X28)</f>
        <v>0</v>
      </c>
    </row>
    <row r="25" spans="1:64" ht="36" x14ac:dyDescent="0.25">
      <c r="C25" s="3"/>
      <c r="D25" s="3"/>
      <c r="E25" s="193"/>
      <c r="F25" s="5" t="s">
        <v>50</v>
      </c>
      <c r="G25" s="244" t="s">
        <v>79</v>
      </c>
      <c r="H25" s="245"/>
      <c r="I25" s="14">
        <f>SUM(L25:W25)</f>
        <v>0.01</v>
      </c>
      <c r="J25" s="19">
        <v>1</v>
      </c>
      <c r="K25" s="9" t="s">
        <v>80</v>
      </c>
      <c r="L25" s="20"/>
      <c r="M25" s="8"/>
      <c r="N25" s="8"/>
      <c r="O25" s="8"/>
      <c r="P25" s="8"/>
      <c r="Q25" s="8">
        <v>0.01</v>
      </c>
      <c r="R25" s="8"/>
      <c r="S25" s="8"/>
      <c r="T25" s="8"/>
      <c r="U25" s="8"/>
      <c r="V25" s="8"/>
      <c r="W25" s="13"/>
      <c r="X25" s="118"/>
    </row>
    <row r="26" spans="1:64" ht="36" x14ac:dyDescent="0.25">
      <c r="C26" s="3"/>
      <c r="D26" s="3"/>
      <c r="E26" s="193"/>
      <c r="F26" s="37" t="s">
        <v>51</v>
      </c>
      <c r="G26" s="246" t="s">
        <v>81</v>
      </c>
      <c r="H26" s="247"/>
      <c r="I26" s="111">
        <f t="shared" ref="I26:I28" si="0">SUM(L26:W26)</f>
        <v>5.0000000000000001E-3</v>
      </c>
      <c r="J26" s="39">
        <v>5</v>
      </c>
      <c r="K26" s="40" t="s">
        <v>86</v>
      </c>
      <c r="L26" s="177"/>
      <c r="M26" s="164"/>
      <c r="N26" s="42"/>
      <c r="O26" s="42"/>
      <c r="P26" s="42"/>
      <c r="Q26" s="42"/>
      <c r="R26" s="42"/>
      <c r="S26" s="164"/>
      <c r="T26" s="164"/>
      <c r="U26" s="164">
        <v>5.0000000000000001E-3</v>
      </c>
      <c r="V26" s="164"/>
      <c r="W26" s="178"/>
      <c r="X26" s="118"/>
    </row>
    <row r="27" spans="1:64" ht="36" x14ac:dyDescent="0.25">
      <c r="C27" s="3"/>
      <c r="D27" s="3"/>
      <c r="E27" s="193"/>
      <c r="F27" s="37" t="s">
        <v>77</v>
      </c>
      <c r="G27" s="248" t="s">
        <v>140</v>
      </c>
      <c r="H27" s="249"/>
      <c r="I27" s="38">
        <f t="shared" si="0"/>
        <v>9.9600000000000001E-3</v>
      </c>
      <c r="J27" s="39">
        <v>12</v>
      </c>
      <c r="K27" s="40" t="s">
        <v>84</v>
      </c>
      <c r="L27" s="177">
        <v>8.3000000000000001E-4</v>
      </c>
      <c r="M27" s="177">
        <v>8.3000000000000001E-4</v>
      </c>
      <c r="N27" s="177">
        <v>8.3000000000000001E-4</v>
      </c>
      <c r="O27" s="177">
        <v>8.3000000000000001E-4</v>
      </c>
      <c r="P27" s="177">
        <v>8.3000000000000001E-4</v>
      </c>
      <c r="Q27" s="177">
        <v>8.3000000000000001E-4</v>
      </c>
      <c r="R27" s="177">
        <v>8.3000000000000001E-4</v>
      </c>
      <c r="S27" s="177">
        <v>8.3000000000000001E-4</v>
      </c>
      <c r="T27" s="177">
        <v>8.3000000000000001E-4</v>
      </c>
      <c r="U27" s="177">
        <v>8.3000000000000001E-4</v>
      </c>
      <c r="V27" s="177">
        <v>8.3000000000000001E-4</v>
      </c>
      <c r="W27" s="177">
        <v>8.3000000000000001E-4</v>
      </c>
      <c r="X27" s="121"/>
    </row>
    <row r="28" spans="1:64" ht="36.75" thickBot="1" x14ac:dyDescent="0.3">
      <c r="C28" s="3"/>
      <c r="D28" s="3"/>
      <c r="E28" s="193"/>
      <c r="F28" s="37" t="s">
        <v>78</v>
      </c>
      <c r="G28" s="250" t="s">
        <v>82</v>
      </c>
      <c r="H28" s="251"/>
      <c r="I28" s="38">
        <f t="shared" si="0"/>
        <v>2.8000000000000004E-2</v>
      </c>
      <c r="J28" s="32">
        <v>1</v>
      </c>
      <c r="K28" s="33" t="s">
        <v>85</v>
      </c>
      <c r="L28" s="179">
        <v>4.0000000000000001E-3</v>
      </c>
      <c r="M28" s="164">
        <v>2E-3</v>
      </c>
      <c r="N28" s="164">
        <v>3.0000000000000001E-3</v>
      </c>
      <c r="O28" s="62">
        <v>3.0000000000000001E-3</v>
      </c>
      <c r="P28" s="164"/>
      <c r="Q28" s="164">
        <v>4.0000000000000001E-3</v>
      </c>
      <c r="R28" s="62">
        <v>0.01</v>
      </c>
      <c r="S28" s="164"/>
      <c r="T28" s="164">
        <v>1E-3</v>
      </c>
      <c r="U28" s="62"/>
      <c r="V28" s="164">
        <v>1E-3</v>
      </c>
      <c r="W28" s="178"/>
      <c r="X28" s="77"/>
    </row>
    <row r="29" spans="1:64" ht="32.25" customHeight="1" thickBot="1" x14ac:dyDescent="0.3">
      <c r="C29" s="3"/>
      <c r="D29" s="3"/>
      <c r="E29" s="192" t="s">
        <v>55</v>
      </c>
      <c r="F29" s="241" t="s">
        <v>57</v>
      </c>
      <c r="G29" s="242"/>
      <c r="H29" s="242"/>
      <c r="I29" s="15">
        <f>SUM(I30:I31,)</f>
        <v>0.03</v>
      </c>
      <c r="J29" s="209" t="s">
        <v>25</v>
      </c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0"/>
      <c r="W29" s="243"/>
      <c r="X29" s="46">
        <f>SUM(X30:X31)</f>
        <v>0</v>
      </c>
    </row>
    <row r="30" spans="1:64" ht="24" x14ac:dyDescent="0.25">
      <c r="C30" s="3"/>
      <c r="D30" s="3"/>
      <c r="E30" s="193"/>
      <c r="F30" s="5" t="s">
        <v>58</v>
      </c>
      <c r="G30" s="244" t="s">
        <v>132</v>
      </c>
      <c r="H30" s="245"/>
      <c r="I30" s="14">
        <f>SUM(L30:W30)</f>
        <v>0.02</v>
      </c>
      <c r="J30" s="19">
        <v>2</v>
      </c>
      <c r="K30" s="9" t="s">
        <v>139</v>
      </c>
      <c r="L30" s="20"/>
      <c r="M30" s="8"/>
      <c r="N30" s="8"/>
      <c r="O30" s="8"/>
      <c r="P30" s="8"/>
      <c r="Q30" s="8"/>
      <c r="R30" s="8">
        <v>0.01</v>
      </c>
      <c r="S30" s="8"/>
      <c r="T30" s="8">
        <v>0.01</v>
      </c>
      <c r="U30" s="8"/>
      <c r="V30" s="8"/>
      <c r="W30" s="13"/>
    </row>
    <row r="31" spans="1:64" ht="24.75" thickBot="1" x14ac:dyDescent="0.3">
      <c r="C31" s="3"/>
      <c r="D31" s="3"/>
      <c r="E31" s="193"/>
      <c r="F31" s="30" t="s">
        <v>59</v>
      </c>
      <c r="G31" s="252" t="s">
        <v>88</v>
      </c>
      <c r="H31" s="253"/>
      <c r="I31" s="38">
        <f>SUM(L31:W31)</f>
        <v>0.01</v>
      </c>
      <c r="J31" s="66">
        <v>1</v>
      </c>
      <c r="K31" s="72" t="s">
        <v>138</v>
      </c>
      <c r="L31" s="73"/>
      <c r="M31" s="74"/>
      <c r="N31" s="74"/>
      <c r="O31" s="74"/>
      <c r="P31" s="74"/>
      <c r="Q31" s="74"/>
      <c r="R31" s="74"/>
      <c r="S31" s="74"/>
      <c r="T31" s="74"/>
      <c r="U31" s="74">
        <v>0.01</v>
      </c>
      <c r="V31" s="74"/>
      <c r="W31" s="75"/>
      <c r="X31" s="121"/>
    </row>
    <row r="32" spans="1:64" ht="24.75" customHeight="1" thickBot="1" x14ac:dyDescent="0.3">
      <c r="B32" s="4" t="s">
        <v>100</v>
      </c>
      <c r="C32" s="182" t="s">
        <v>101</v>
      </c>
      <c r="D32" s="182"/>
      <c r="E32" s="182"/>
      <c r="F32" s="182"/>
      <c r="G32" s="182"/>
      <c r="H32" s="183"/>
      <c r="I32" s="196" t="s">
        <v>27</v>
      </c>
      <c r="J32" s="197"/>
      <c r="K32" s="198"/>
      <c r="L32" s="236" t="s">
        <v>127</v>
      </c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8"/>
      <c r="X32" s="77"/>
    </row>
    <row r="33" spans="2:24" ht="22.5" hidden="1" customHeight="1" x14ac:dyDescent="0.25">
      <c r="B33" s="12"/>
      <c r="C33" s="3"/>
      <c r="D33" s="191" t="s">
        <v>114</v>
      </c>
      <c r="E33" s="218" t="s">
        <v>115</v>
      </c>
      <c r="F33" s="218"/>
      <c r="G33" s="218"/>
      <c r="H33" s="219"/>
      <c r="I33" s="232" t="s">
        <v>28</v>
      </c>
      <c r="J33" s="233"/>
      <c r="K33" s="234"/>
      <c r="L33" s="23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21"/>
    </row>
    <row r="34" spans="2:24" ht="15.75" hidden="1" thickBot="1" x14ac:dyDescent="0.3">
      <c r="B34" s="12"/>
      <c r="C34" s="3"/>
      <c r="D34" s="191"/>
      <c r="E34" s="218"/>
      <c r="F34" s="218"/>
      <c r="G34" s="218"/>
      <c r="H34" s="219"/>
      <c r="I34" s="88">
        <v>1</v>
      </c>
      <c r="J34" s="201" t="s">
        <v>128</v>
      </c>
      <c r="K34" s="235"/>
      <c r="L34" s="24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77"/>
    </row>
    <row r="35" spans="2:24" ht="39.75" hidden="1" customHeight="1" x14ac:dyDescent="0.25">
      <c r="B35" s="12"/>
      <c r="C35" s="3"/>
      <c r="D35" s="76"/>
      <c r="E35" s="192" t="s">
        <v>116</v>
      </c>
      <c r="F35" s="220" t="s">
        <v>117</v>
      </c>
      <c r="G35" s="221"/>
      <c r="H35" s="222"/>
      <c r="I35" s="87">
        <v>0.05</v>
      </c>
      <c r="J35" s="81"/>
      <c r="K35" s="50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90"/>
      <c r="X35" s="119">
        <f>SUM(X36)</f>
        <v>0</v>
      </c>
    </row>
    <row r="36" spans="2:24" ht="39.75" hidden="1" customHeight="1" thickBot="1" x14ac:dyDescent="0.3">
      <c r="B36" s="12"/>
      <c r="C36" s="3"/>
      <c r="D36" s="3"/>
      <c r="E36" s="229"/>
      <c r="F36" s="126" t="s">
        <v>123</v>
      </c>
      <c r="G36" s="127"/>
      <c r="H36" s="128" t="s">
        <v>120</v>
      </c>
      <c r="I36" s="94">
        <v>0.05</v>
      </c>
      <c r="J36" s="61"/>
      <c r="K36" s="95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7"/>
      <c r="X36" s="121"/>
    </row>
    <row r="37" spans="2:24" ht="44.25" hidden="1" customHeight="1" x14ac:dyDescent="0.25">
      <c r="B37" s="12"/>
      <c r="C37" s="3"/>
      <c r="D37" s="3"/>
      <c r="E37" s="192" t="s">
        <v>118</v>
      </c>
      <c r="F37" s="223" t="s">
        <v>119</v>
      </c>
      <c r="G37" s="223"/>
      <c r="H37" s="224"/>
      <c r="I37" s="98">
        <v>0.05</v>
      </c>
      <c r="J37" s="8"/>
      <c r="K37" s="8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90"/>
      <c r="X37" s="119">
        <f>SUM(X38:X39)</f>
        <v>0</v>
      </c>
    </row>
    <row r="38" spans="2:24" ht="44.25" hidden="1" customHeight="1" x14ac:dyDescent="0.25">
      <c r="B38" s="12"/>
      <c r="C38" s="3"/>
      <c r="D38" s="3"/>
      <c r="E38" s="193"/>
      <c r="F38" s="129" t="s">
        <v>124</v>
      </c>
      <c r="G38" s="227" t="s">
        <v>121</v>
      </c>
      <c r="H38" s="228"/>
      <c r="I38" s="82">
        <v>0.02</v>
      </c>
      <c r="J38" s="42"/>
      <c r="K38" s="42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99"/>
      <c r="X38" s="121"/>
    </row>
    <row r="39" spans="2:24" ht="44.25" hidden="1" customHeight="1" thickBot="1" x14ac:dyDescent="0.3">
      <c r="B39" s="12"/>
      <c r="C39" s="3"/>
      <c r="D39" s="3"/>
      <c r="E39" s="193"/>
      <c r="F39" s="130" t="s">
        <v>125</v>
      </c>
      <c r="G39" s="225" t="s">
        <v>122</v>
      </c>
      <c r="H39" s="226"/>
      <c r="I39" s="100">
        <v>0.03</v>
      </c>
      <c r="J39" s="101"/>
      <c r="K39" s="101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7"/>
      <c r="X39" s="77"/>
    </row>
    <row r="40" spans="2:24" ht="15.75" customHeight="1" thickBot="1" x14ac:dyDescent="0.3">
      <c r="B40" s="12"/>
      <c r="C40" s="230" t="s">
        <v>102</v>
      </c>
      <c r="D40" s="203" t="s">
        <v>103</v>
      </c>
      <c r="E40" s="203"/>
      <c r="F40" s="203"/>
      <c r="G40" s="203"/>
      <c r="H40" s="204"/>
      <c r="I40" s="196" t="s">
        <v>27</v>
      </c>
      <c r="J40" s="197"/>
      <c r="K40" s="198"/>
      <c r="L40" s="184" t="s">
        <v>129</v>
      </c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6"/>
      <c r="X40" s="77"/>
    </row>
    <row r="41" spans="2:24" ht="15.75" thickBot="1" x14ac:dyDescent="0.3">
      <c r="B41" s="12"/>
      <c r="C41" s="231"/>
      <c r="D41" s="205"/>
      <c r="E41" s="205"/>
      <c r="F41" s="205"/>
      <c r="G41" s="205"/>
      <c r="H41" s="206"/>
      <c r="I41" s="199" t="s">
        <v>28</v>
      </c>
      <c r="J41" s="200"/>
      <c r="K41" s="200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77"/>
    </row>
    <row r="42" spans="2:24" ht="15.75" thickBot="1" x14ac:dyDescent="0.3">
      <c r="B42" s="12"/>
      <c r="C42" s="3"/>
      <c r="D42" s="132" t="s">
        <v>105</v>
      </c>
      <c r="E42" s="213" t="s">
        <v>106</v>
      </c>
      <c r="F42" s="213"/>
      <c r="G42" s="213"/>
      <c r="H42" s="214"/>
      <c r="I42" s="131">
        <v>3</v>
      </c>
      <c r="J42" s="201" t="s">
        <v>104</v>
      </c>
      <c r="K42" s="202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77"/>
    </row>
    <row r="43" spans="2:24" ht="15.75" customHeight="1" thickBot="1" x14ac:dyDescent="0.3">
      <c r="B43" s="12"/>
      <c r="C43" s="3"/>
      <c r="E43" s="294" t="s">
        <v>108</v>
      </c>
      <c r="F43" s="207" t="s">
        <v>107</v>
      </c>
      <c r="G43" s="208"/>
      <c r="H43" s="208"/>
      <c r="I43" s="15">
        <f>SUM(I45:I48)</f>
        <v>1.9900000000000001E-2</v>
      </c>
      <c r="J43" s="209" t="s">
        <v>25</v>
      </c>
      <c r="K43" s="210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2"/>
      <c r="X43" s="119">
        <f>SUM(X44:X45)</f>
        <v>0</v>
      </c>
    </row>
    <row r="44" spans="2:24" ht="39" customHeight="1" thickBot="1" x14ac:dyDescent="0.3">
      <c r="B44" s="12"/>
      <c r="C44" s="3"/>
      <c r="E44" s="295"/>
      <c r="F44" s="5" t="s">
        <v>126</v>
      </c>
      <c r="G44" s="194" t="s">
        <v>107</v>
      </c>
      <c r="H44" s="195"/>
      <c r="I44" s="112"/>
      <c r="J44" s="19"/>
      <c r="K44" s="9"/>
      <c r="L44" s="20"/>
      <c r="M44" s="8"/>
      <c r="N44" s="8"/>
      <c r="O44" s="8"/>
      <c r="P44" s="8"/>
      <c r="Q44" s="80"/>
      <c r="R44" s="8"/>
      <c r="S44" s="80"/>
      <c r="T44" s="8"/>
      <c r="U44" s="8"/>
      <c r="V44" s="80"/>
      <c r="W44" s="13"/>
      <c r="X44" s="121"/>
    </row>
    <row r="45" spans="2:24" ht="33.75" customHeight="1" thickBot="1" x14ac:dyDescent="0.3">
      <c r="B45" s="12"/>
      <c r="C45" s="3"/>
      <c r="E45" s="295"/>
      <c r="F45" s="113" t="s">
        <v>93</v>
      </c>
      <c r="G45" s="180" t="s">
        <v>109</v>
      </c>
      <c r="H45" s="181"/>
      <c r="I45" s="14">
        <f>SUM(L45:W45)</f>
        <v>9.8999999999999991E-3</v>
      </c>
      <c r="J45" s="19">
        <v>3</v>
      </c>
      <c r="K45" s="9" t="s">
        <v>130</v>
      </c>
      <c r="L45" s="20"/>
      <c r="M45" s="8"/>
      <c r="N45" s="8"/>
      <c r="O45" s="8"/>
      <c r="P45" s="8"/>
      <c r="Q45" s="80">
        <v>3.3E-3</v>
      </c>
      <c r="R45" s="8"/>
      <c r="S45" s="80">
        <v>3.3E-3</v>
      </c>
      <c r="T45" s="8"/>
      <c r="U45" s="8"/>
      <c r="V45" s="80">
        <v>3.3E-3</v>
      </c>
      <c r="W45" s="13"/>
    </row>
    <row r="46" spans="2:24" ht="33.75" customHeight="1" x14ac:dyDescent="0.25">
      <c r="B46" s="12"/>
      <c r="C46" s="3"/>
      <c r="E46" s="295"/>
      <c r="F46" s="113"/>
      <c r="G46" s="180" t="s">
        <v>141</v>
      </c>
      <c r="H46" s="181"/>
      <c r="I46" s="14">
        <f>SUM(L46:W46)</f>
        <v>0.01</v>
      </c>
      <c r="J46" s="19">
        <v>2</v>
      </c>
      <c r="K46" s="9" t="s">
        <v>142</v>
      </c>
      <c r="L46" s="20"/>
      <c r="M46" s="8"/>
      <c r="N46" s="8"/>
      <c r="O46" s="8"/>
      <c r="P46" s="8"/>
      <c r="Q46" s="80">
        <v>5.0000000000000001E-3</v>
      </c>
      <c r="R46" s="8"/>
      <c r="S46" s="80"/>
      <c r="T46" s="8"/>
      <c r="U46" s="8"/>
      <c r="V46" s="80">
        <v>5.0000000000000001E-3</v>
      </c>
      <c r="W46" s="13"/>
    </row>
    <row r="47" spans="2:24" ht="18.75" customHeight="1" x14ac:dyDescent="0.25">
      <c r="B47" s="12"/>
      <c r="C47" s="3"/>
    </row>
  </sheetData>
  <mergeCells count="135">
    <mergeCell ref="E43:E46"/>
    <mergeCell ref="G46:H46"/>
    <mergeCell ref="B1:W1"/>
    <mergeCell ref="I6:I8"/>
    <mergeCell ref="B6:B8"/>
    <mergeCell ref="C6:C8"/>
    <mergeCell ref="D6:D8"/>
    <mergeCell ref="E6:E8"/>
    <mergeCell ref="L7:L8"/>
    <mergeCell ref="V7:V8"/>
    <mergeCell ref="W7:W8"/>
    <mergeCell ref="O7:O8"/>
    <mergeCell ref="P7:P8"/>
    <mergeCell ref="U6:W6"/>
    <mergeCell ref="M7:M8"/>
    <mergeCell ref="N7:N8"/>
    <mergeCell ref="R6:T6"/>
    <mergeCell ref="F6:H8"/>
    <mergeCell ref="Q7:Q8"/>
    <mergeCell ref="R7:R8"/>
    <mergeCell ref="S7:S8"/>
    <mergeCell ref="T7:T8"/>
    <mergeCell ref="K6:K8"/>
    <mergeCell ref="L6:N6"/>
    <mergeCell ref="O6:Q6"/>
    <mergeCell ref="J6:J8"/>
    <mergeCell ref="D10:W10"/>
    <mergeCell ref="I14:K14"/>
    <mergeCell ref="L14:W14"/>
    <mergeCell ref="I15:K15"/>
    <mergeCell ref="L15:L16"/>
    <mergeCell ref="M15:M16"/>
    <mergeCell ref="N15:N16"/>
    <mergeCell ref="O15:O16"/>
    <mergeCell ref="P15:P16"/>
    <mergeCell ref="Q15:Q16"/>
    <mergeCell ref="R15:R16"/>
    <mergeCell ref="S15:S16"/>
    <mergeCell ref="T15:T16"/>
    <mergeCell ref="U15:U16"/>
    <mergeCell ref="I11:K11"/>
    <mergeCell ref="J13:K13"/>
    <mergeCell ref="J16:K16"/>
    <mergeCell ref="D11:D16"/>
    <mergeCell ref="E11:H16"/>
    <mergeCell ref="U7:U8"/>
    <mergeCell ref="C9:W9"/>
    <mergeCell ref="V15:V16"/>
    <mergeCell ref="W15:W16"/>
    <mergeCell ref="S22:S23"/>
    <mergeCell ref="T22:T23"/>
    <mergeCell ref="U22:U23"/>
    <mergeCell ref="V22:V23"/>
    <mergeCell ref="W22:W23"/>
    <mergeCell ref="W12:W13"/>
    <mergeCell ref="D20:W20"/>
    <mergeCell ref="D21:D23"/>
    <mergeCell ref="L21:W21"/>
    <mergeCell ref="I22:K22"/>
    <mergeCell ref="L22:L23"/>
    <mergeCell ref="M22:M23"/>
    <mergeCell ref="N22:N23"/>
    <mergeCell ref="O22:O23"/>
    <mergeCell ref="P22:P23"/>
    <mergeCell ref="Q22:Q23"/>
    <mergeCell ref="R22:R23"/>
    <mergeCell ref="J23:K23"/>
    <mergeCell ref="F17:H17"/>
    <mergeCell ref="J17:W17"/>
    <mergeCell ref="G18:H18"/>
    <mergeCell ref="E17:E19"/>
    <mergeCell ref="E21:H23"/>
    <mergeCell ref="L11:W11"/>
    <mergeCell ref="I12:K12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V12:V13"/>
    <mergeCell ref="L32:W32"/>
    <mergeCell ref="L33:L34"/>
    <mergeCell ref="M33:M34"/>
    <mergeCell ref="E24:E28"/>
    <mergeCell ref="F24:H24"/>
    <mergeCell ref="J24:W24"/>
    <mergeCell ref="G25:H25"/>
    <mergeCell ref="G26:H26"/>
    <mergeCell ref="G27:H27"/>
    <mergeCell ref="G28:H28"/>
    <mergeCell ref="F29:H29"/>
    <mergeCell ref="J29:W29"/>
    <mergeCell ref="G30:H30"/>
    <mergeCell ref="G31:H31"/>
    <mergeCell ref="I21:K21"/>
    <mergeCell ref="E33:H34"/>
    <mergeCell ref="F35:H35"/>
    <mergeCell ref="F37:H37"/>
    <mergeCell ref="G39:H39"/>
    <mergeCell ref="G38:H38"/>
    <mergeCell ref="E37:E39"/>
    <mergeCell ref="E35:E36"/>
    <mergeCell ref="C40:C41"/>
    <mergeCell ref="I33:K33"/>
    <mergeCell ref="I32:K32"/>
    <mergeCell ref="J34:K34"/>
    <mergeCell ref="G45:H45"/>
    <mergeCell ref="C32:H32"/>
    <mergeCell ref="L40:W40"/>
    <mergeCell ref="X6:X9"/>
    <mergeCell ref="W33:W34"/>
    <mergeCell ref="D33:D34"/>
    <mergeCell ref="E29:E31"/>
    <mergeCell ref="G44:H44"/>
    <mergeCell ref="I40:K40"/>
    <mergeCell ref="I41:K41"/>
    <mergeCell ref="J42:K42"/>
    <mergeCell ref="D40:H41"/>
    <mergeCell ref="N33:N34"/>
    <mergeCell ref="O33:O34"/>
    <mergeCell ref="P33:P34"/>
    <mergeCell ref="Q33:Q34"/>
    <mergeCell ref="R33:R34"/>
    <mergeCell ref="S33:S34"/>
    <mergeCell ref="T33:T34"/>
    <mergeCell ref="U33:U34"/>
    <mergeCell ref="V33:V34"/>
    <mergeCell ref="F43:H43"/>
    <mergeCell ref="J43:W43"/>
    <mergeCell ref="E42:H42"/>
  </mergeCells>
  <conditionalFormatting sqref="Y1:II3">
    <cfRule type="containsText" dxfId="7" priority="4" stopIfTrue="1" operator="containsText" text="Planificación y Desarrollo">
      <formula>NOT(ISERROR(SEARCH("Planificación y Desarrollo",Y1)))</formula>
    </cfRule>
  </conditionalFormatting>
  <conditionalFormatting sqref="A1:D2 A3 C3:D3">
    <cfRule type="containsText" dxfId="6" priority="2" stopIfTrue="1" operator="containsText" text="Planificación y Desarrollo">
      <formula>NOT(ISERROR(SEARCH("Planificación y Desarrollo",A1)))</formula>
    </cfRule>
  </conditionalFormatting>
  <conditionalFormatting sqref="X1:X3">
    <cfRule type="containsText" dxfId="5" priority="1" stopIfTrue="1" operator="containsText" text="Planificación y Desarrollo">
      <formula>NOT(ISERROR(SEARCH("Planificación y Desarrollo",X1)))</formula>
    </cfRule>
  </conditionalFormatting>
  <printOptions horizontalCentered="1"/>
  <pageMargins left="0" right="0" top="0" bottom="0" header="0" footer="0"/>
  <pageSetup paperSize="256" scale="70" fitToHeight="0" orientation="landscape" horizontalDpi="300" verticalDpi="300" r:id="rId1"/>
  <headerFooter>
    <oddFooter>&amp;A&amp;RPage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62"/>
  <sheetViews>
    <sheetView showGridLines="0" view="pageBreakPreview" topLeftCell="A39" zoomScale="85" zoomScaleNormal="85" zoomScaleSheetLayoutView="85" workbookViewId="0">
      <selection activeCell="R37" sqref="R1:R1048576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85546875" customWidth="1"/>
    <col min="7" max="7" width="3" customWidth="1"/>
    <col min="8" max="8" width="53.140625" customWidth="1"/>
    <col min="9" max="9" width="8.7109375" customWidth="1"/>
    <col min="10" max="10" width="4.42578125" customWidth="1"/>
    <col min="11" max="11" width="14.42578125" customWidth="1"/>
    <col min="12" max="16" width="5" customWidth="1"/>
    <col min="17" max="17" width="6.140625" bestFit="1" customWidth="1"/>
    <col min="18" max="18" width="5" customWidth="1"/>
    <col min="19" max="19" width="6.140625" bestFit="1" customWidth="1"/>
    <col min="20" max="21" width="5" customWidth="1"/>
    <col min="22" max="22" width="6.140625" bestFit="1" customWidth="1"/>
    <col min="23" max="23" width="5" customWidth="1"/>
  </cols>
  <sheetData>
    <row r="1" spans="1:64" s="1" customFormat="1" ht="59.25" customHeight="1" x14ac:dyDescent="0.4">
      <c r="A1" s="2"/>
      <c r="B1" s="296" t="s">
        <v>7</v>
      </c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33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26</v>
      </c>
    </row>
    <row r="5" spans="1:64" ht="7.5" customHeight="1" thickBot="1" x14ac:dyDescent="0.3">
      <c r="B5" s="16"/>
    </row>
    <row r="6" spans="1:64" ht="21.75" customHeight="1" thickBot="1" x14ac:dyDescent="0.3">
      <c r="B6" s="300" t="s">
        <v>0</v>
      </c>
      <c r="C6" s="300" t="s">
        <v>3</v>
      </c>
      <c r="D6" s="300" t="s">
        <v>2</v>
      </c>
      <c r="E6" s="303" t="s">
        <v>1</v>
      </c>
      <c r="F6" s="306" t="s">
        <v>8</v>
      </c>
      <c r="G6" s="307"/>
      <c r="H6" s="308"/>
      <c r="I6" s="297" t="s">
        <v>31</v>
      </c>
      <c r="J6" s="285" t="s">
        <v>29</v>
      </c>
      <c r="K6" s="315" t="s">
        <v>30</v>
      </c>
      <c r="L6" s="282" t="s">
        <v>9</v>
      </c>
      <c r="M6" s="283"/>
      <c r="N6" s="284"/>
      <c r="O6" s="282" t="s">
        <v>10</v>
      </c>
      <c r="P6" s="283"/>
      <c r="Q6" s="284"/>
      <c r="R6" s="282" t="s">
        <v>11</v>
      </c>
      <c r="S6" s="283"/>
      <c r="T6" s="284"/>
      <c r="U6" s="282" t="s">
        <v>12</v>
      </c>
      <c r="V6" s="283"/>
      <c r="W6" s="284"/>
      <c r="X6" s="187" t="s">
        <v>131</v>
      </c>
    </row>
    <row r="7" spans="1:64" ht="30" customHeight="1" x14ac:dyDescent="0.25">
      <c r="B7" s="301"/>
      <c r="C7" s="301"/>
      <c r="D7" s="301"/>
      <c r="E7" s="304"/>
      <c r="F7" s="309"/>
      <c r="G7" s="310"/>
      <c r="H7" s="311"/>
      <c r="I7" s="298"/>
      <c r="J7" s="286"/>
      <c r="K7" s="316"/>
      <c r="L7" s="291" t="s">
        <v>13</v>
      </c>
      <c r="M7" s="291" t="s">
        <v>14</v>
      </c>
      <c r="N7" s="291" t="s">
        <v>15</v>
      </c>
      <c r="O7" s="291" t="s">
        <v>16</v>
      </c>
      <c r="P7" s="291" t="s">
        <v>17</v>
      </c>
      <c r="Q7" s="291" t="s">
        <v>18</v>
      </c>
      <c r="R7" s="291" t="s">
        <v>19</v>
      </c>
      <c r="S7" s="291" t="s">
        <v>20</v>
      </c>
      <c r="T7" s="291" t="s">
        <v>21</v>
      </c>
      <c r="U7" s="291" t="s">
        <v>22</v>
      </c>
      <c r="V7" s="291" t="s">
        <v>23</v>
      </c>
      <c r="W7" s="291" t="s">
        <v>24</v>
      </c>
      <c r="X7" s="188"/>
    </row>
    <row r="8" spans="1:64" ht="19.5" customHeight="1" thickBot="1" x14ac:dyDescent="0.3">
      <c r="B8" s="302"/>
      <c r="C8" s="302"/>
      <c r="D8" s="302"/>
      <c r="E8" s="305"/>
      <c r="F8" s="312"/>
      <c r="G8" s="313"/>
      <c r="H8" s="314"/>
      <c r="I8" s="299"/>
      <c r="J8" s="287"/>
      <c r="K8" s="317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188"/>
    </row>
    <row r="9" spans="1:64" ht="38.25" customHeight="1" thickBot="1" x14ac:dyDescent="0.3">
      <c r="B9" s="4" t="s">
        <v>4</v>
      </c>
      <c r="C9" s="293" t="s">
        <v>34</v>
      </c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188"/>
    </row>
    <row r="10" spans="1:64" ht="42" customHeight="1" thickBot="1" x14ac:dyDescent="0.3">
      <c r="B10" s="11"/>
      <c r="C10" s="29" t="s">
        <v>5</v>
      </c>
      <c r="D10" s="268" t="s">
        <v>35</v>
      </c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77"/>
    </row>
    <row r="11" spans="1:64" ht="30.75" customHeight="1" thickBot="1" x14ac:dyDescent="0.3">
      <c r="B11" s="28"/>
      <c r="C11" s="28"/>
      <c r="D11" s="270" t="s">
        <v>32</v>
      </c>
      <c r="E11" s="280" t="s">
        <v>6</v>
      </c>
      <c r="F11" s="280"/>
      <c r="G11" s="280"/>
      <c r="H11" s="281"/>
      <c r="I11" s="215" t="s">
        <v>27</v>
      </c>
      <c r="J11" s="216"/>
      <c r="K11" s="217"/>
      <c r="L11" s="254" t="s">
        <v>41</v>
      </c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5"/>
      <c r="X11" s="77"/>
    </row>
    <row r="12" spans="1:64" x14ac:dyDescent="0.25">
      <c r="B12" s="28"/>
      <c r="C12" s="27"/>
      <c r="D12" s="191"/>
      <c r="E12" s="218"/>
      <c r="F12" s="218"/>
      <c r="G12" s="218"/>
      <c r="H12" s="219"/>
      <c r="I12" s="256" t="s">
        <v>28</v>
      </c>
      <c r="J12" s="257"/>
      <c r="K12" s="258"/>
      <c r="L12" s="259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3">
        <v>2</v>
      </c>
      <c r="X12" s="122">
        <f>X17+X21+X29+X36+X41+X49+X51+X57</f>
        <v>0</v>
      </c>
    </row>
    <row r="13" spans="1:64" ht="15.75" thickBot="1" x14ac:dyDescent="0.3">
      <c r="B13" s="28"/>
      <c r="C13" s="28"/>
      <c r="D13" s="191"/>
      <c r="E13" s="218"/>
      <c r="F13" s="218"/>
      <c r="G13" s="218"/>
      <c r="H13" s="219"/>
      <c r="I13" s="26">
        <v>34</v>
      </c>
      <c r="J13" s="271" t="s">
        <v>42</v>
      </c>
      <c r="K13" s="272"/>
      <c r="L13" s="260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4"/>
      <c r="X13" s="77"/>
    </row>
    <row r="14" spans="1:64" ht="24" customHeight="1" thickBot="1" x14ac:dyDescent="0.3">
      <c r="B14" s="12"/>
      <c r="C14" s="3"/>
      <c r="D14" s="191"/>
      <c r="E14" s="218"/>
      <c r="F14" s="218"/>
      <c r="G14" s="218"/>
      <c r="H14" s="219"/>
      <c r="I14" s="215" t="s">
        <v>27</v>
      </c>
      <c r="J14" s="216"/>
      <c r="K14" s="217"/>
      <c r="L14" s="254" t="s">
        <v>40</v>
      </c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5"/>
    </row>
    <row r="15" spans="1:64" ht="9.75" customHeight="1" x14ac:dyDescent="0.25">
      <c r="B15" s="12"/>
      <c r="C15" s="3"/>
      <c r="D15" s="191"/>
      <c r="E15" s="218"/>
      <c r="F15" s="218"/>
      <c r="G15" s="218"/>
      <c r="H15" s="219"/>
      <c r="I15" s="256" t="s">
        <v>28</v>
      </c>
      <c r="J15" s="257"/>
      <c r="K15" s="258"/>
      <c r="L15" s="259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3">
        <v>2</v>
      </c>
      <c r="X15" s="77"/>
    </row>
    <row r="16" spans="1:64" ht="18" customHeight="1" thickBot="1" x14ac:dyDescent="0.3">
      <c r="B16" s="12"/>
      <c r="C16" s="3"/>
      <c r="D16" s="288"/>
      <c r="E16" s="289"/>
      <c r="F16" s="289"/>
      <c r="G16" s="289"/>
      <c r="H16" s="290"/>
      <c r="I16" s="26">
        <v>55</v>
      </c>
      <c r="J16" s="271" t="s">
        <v>42</v>
      </c>
      <c r="K16" s="272"/>
      <c r="L16" s="260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4"/>
      <c r="X16" s="77"/>
    </row>
    <row r="17" spans="1:64" ht="35.25" customHeight="1" thickBot="1" x14ac:dyDescent="0.3">
      <c r="B17" s="12"/>
      <c r="C17" s="3"/>
      <c r="D17" s="6"/>
      <c r="E17" s="192" t="s">
        <v>36</v>
      </c>
      <c r="F17" s="241" t="s">
        <v>37</v>
      </c>
      <c r="G17" s="242"/>
      <c r="H17" s="242"/>
      <c r="I17" s="154">
        <f>SUM(I18:I20)</f>
        <v>0.01</v>
      </c>
      <c r="J17" s="209" t="s">
        <v>25</v>
      </c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43"/>
      <c r="X17" s="46">
        <f>SUM(X18:X20)</f>
        <v>0</v>
      </c>
    </row>
    <row r="18" spans="1:64" ht="26.25" customHeight="1" x14ac:dyDescent="0.25">
      <c r="B18" s="12"/>
      <c r="C18" s="3"/>
      <c r="D18" s="3"/>
      <c r="E18" s="193"/>
      <c r="F18" s="5" t="s">
        <v>46</v>
      </c>
      <c r="G18" s="244" t="s">
        <v>60</v>
      </c>
      <c r="H18" s="245"/>
      <c r="I18" s="155">
        <f>SUM(L18:W18)</f>
        <v>2.5000000000000001E-3</v>
      </c>
      <c r="J18" s="19">
        <v>1</v>
      </c>
      <c r="K18" s="9" t="s">
        <v>65</v>
      </c>
      <c r="L18" s="20"/>
      <c r="M18" s="8"/>
      <c r="N18" s="8"/>
      <c r="O18" s="80"/>
      <c r="P18" s="157">
        <v>2.5000000000000001E-3</v>
      </c>
      <c r="Q18" s="80"/>
      <c r="R18" s="80"/>
      <c r="S18" s="80"/>
      <c r="T18" s="80"/>
      <c r="U18" s="80"/>
      <c r="V18" s="80"/>
      <c r="W18" s="13"/>
      <c r="X18" s="77"/>
    </row>
    <row r="19" spans="1:64" ht="26.25" customHeight="1" thickBot="1" x14ac:dyDescent="0.3">
      <c r="B19" s="12"/>
      <c r="C19" s="3"/>
      <c r="D19" s="3"/>
      <c r="E19" s="193"/>
      <c r="F19" s="37" t="s">
        <v>47</v>
      </c>
      <c r="G19" s="246" t="s">
        <v>64</v>
      </c>
      <c r="H19" s="247"/>
      <c r="I19" s="156">
        <f t="shared" ref="I19:I20" si="0">SUM(L19:W19)</f>
        <v>5.0000000000000001E-3</v>
      </c>
      <c r="J19" s="32">
        <v>5</v>
      </c>
      <c r="K19" s="33" t="s">
        <v>66</v>
      </c>
      <c r="L19" s="34"/>
      <c r="M19" s="35"/>
      <c r="N19" s="35"/>
      <c r="O19" s="158"/>
      <c r="P19" s="158"/>
      <c r="Q19" s="158"/>
      <c r="R19" s="158"/>
      <c r="S19" s="158"/>
      <c r="T19" s="159">
        <v>5.0000000000000001E-3</v>
      </c>
      <c r="U19" s="158"/>
      <c r="V19" s="158"/>
      <c r="W19" s="36"/>
      <c r="X19" s="116"/>
    </row>
    <row r="20" spans="1:64" ht="36" customHeight="1" thickBot="1" x14ac:dyDescent="0.3">
      <c r="B20" s="12"/>
      <c r="C20" s="3"/>
      <c r="D20" s="7"/>
      <c r="E20" s="229"/>
      <c r="F20" s="30" t="s">
        <v>62</v>
      </c>
      <c r="G20" s="328" t="s">
        <v>61</v>
      </c>
      <c r="H20" s="329"/>
      <c r="I20" s="156">
        <f t="shared" si="0"/>
        <v>2.5000000000000001E-3</v>
      </c>
      <c r="J20" s="21">
        <v>1</v>
      </c>
      <c r="K20" s="22" t="s">
        <v>67</v>
      </c>
      <c r="L20" s="23"/>
      <c r="M20" s="24"/>
      <c r="N20" s="24"/>
      <c r="O20" s="160"/>
      <c r="P20" s="160"/>
      <c r="Q20" s="160"/>
      <c r="R20" s="160"/>
      <c r="S20" s="160"/>
      <c r="T20" s="160"/>
      <c r="U20" s="160"/>
      <c r="V20" s="161">
        <v>2.5000000000000001E-3</v>
      </c>
      <c r="W20" s="25"/>
      <c r="X20" s="115"/>
      <c r="Z20" s="46"/>
    </row>
    <row r="21" spans="1:64" ht="45" customHeight="1" thickBot="1" x14ac:dyDescent="0.3">
      <c r="B21" s="12"/>
      <c r="C21" s="3"/>
      <c r="D21" s="7"/>
      <c r="E21" s="192" t="s">
        <v>38</v>
      </c>
      <c r="F21" s="241" t="s">
        <v>39</v>
      </c>
      <c r="G21" s="242"/>
      <c r="H21" s="242"/>
      <c r="I21" s="15">
        <f>SUM(I22:I23,I27,I26)</f>
        <v>3.0000000000000002E-2</v>
      </c>
      <c r="J21" s="209" t="s">
        <v>25</v>
      </c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43"/>
      <c r="X21" s="119">
        <f>SUM(X22:X27)</f>
        <v>0</v>
      </c>
    </row>
    <row r="22" spans="1:64" ht="42.75" customHeight="1" x14ac:dyDescent="0.25">
      <c r="B22" s="12"/>
      <c r="C22" s="3"/>
      <c r="D22" s="3"/>
      <c r="E22" s="193"/>
      <c r="F22" s="5" t="s">
        <v>48</v>
      </c>
      <c r="G22" s="244" t="s">
        <v>63</v>
      </c>
      <c r="H22" s="245"/>
      <c r="I22" s="14">
        <f>SUM(L22:W22)</f>
        <v>0.01</v>
      </c>
      <c r="J22" s="19">
        <v>1</v>
      </c>
      <c r="K22" s="9" t="s">
        <v>73</v>
      </c>
      <c r="L22" s="20"/>
      <c r="M22" s="8"/>
      <c r="N22" s="8"/>
      <c r="O22" s="8"/>
      <c r="P22" s="8">
        <v>0.01</v>
      </c>
      <c r="Q22" s="8"/>
      <c r="R22" s="8"/>
      <c r="S22" s="8"/>
      <c r="T22" s="8"/>
      <c r="U22" s="8"/>
      <c r="V22" s="8"/>
      <c r="W22" s="13"/>
      <c r="X22" s="120"/>
    </row>
    <row r="23" spans="1:64" ht="42.75" customHeight="1" x14ac:dyDescent="0.25">
      <c r="B23" s="12"/>
      <c r="C23" s="3"/>
      <c r="D23" s="3"/>
      <c r="E23" s="193"/>
      <c r="F23" s="30" t="s">
        <v>49</v>
      </c>
      <c r="G23" s="252" t="s">
        <v>68</v>
      </c>
      <c r="H23" s="253"/>
      <c r="I23" s="38">
        <f t="shared" ref="I23:I27" si="1">SUM(L23:W23)</f>
        <v>0.01</v>
      </c>
      <c r="J23" s="66">
        <v>1</v>
      </c>
      <c r="K23" s="72" t="s">
        <v>74</v>
      </c>
      <c r="L23" s="73"/>
      <c r="M23" s="74"/>
      <c r="N23" s="74"/>
      <c r="O23" s="74"/>
      <c r="P23" s="74"/>
      <c r="Q23" s="74"/>
      <c r="R23" s="74"/>
      <c r="S23" s="74">
        <v>0.01</v>
      </c>
      <c r="T23" s="74"/>
      <c r="U23" s="74"/>
      <c r="V23" s="74"/>
      <c r="W23" s="75"/>
      <c r="X23" s="117"/>
    </row>
    <row r="24" spans="1:64" ht="42.75" customHeight="1" x14ac:dyDescent="0.25">
      <c r="B24" s="12"/>
      <c r="C24" s="3"/>
      <c r="D24" s="3"/>
      <c r="E24" s="193"/>
      <c r="F24" s="137"/>
      <c r="G24" s="138" t="s">
        <v>113</v>
      </c>
      <c r="H24" s="139" t="s">
        <v>133</v>
      </c>
      <c r="I24" s="140">
        <v>6.0000000000000001E-3</v>
      </c>
      <c r="J24" s="141"/>
      <c r="K24" s="142"/>
      <c r="L24" s="143"/>
      <c r="M24" s="144"/>
      <c r="N24" s="144"/>
      <c r="O24" s="144"/>
      <c r="P24" s="145"/>
      <c r="Q24" s="145">
        <v>6.0000000000000001E-3</v>
      </c>
      <c r="R24" s="145"/>
      <c r="S24" s="145"/>
      <c r="T24" s="74"/>
      <c r="U24" s="74"/>
      <c r="V24" s="74"/>
      <c r="W24" s="75"/>
      <c r="X24" s="136"/>
    </row>
    <row r="25" spans="1:64" ht="42.75" customHeight="1" x14ac:dyDescent="0.25">
      <c r="B25" s="12"/>
      <c r="C25" s="3"/>
      <c r="D25" s="3"/>
      <c r="E25" s="193"/>
      <c r="F25" s="137"/>
      <c r="G25" s="138" t="s">
        <v>113</v>
      </c>
      <c r="H25" s="139" t="s">
        <v>134</v>
      </c>
      <c r="I25" s="140">
        <v>4.0000000000000001E-3</v>
      </c>
      <c r="J25" s="141"/>
      <c r="K25" s="142"/>
      <c r="L25" s="143"/>
      <c r="M25" s="144"/>
      <c r="N25" s="144"/>
      <c r="O25" s="144"/>
      <c r="P25" s="145"/>
      <c r="Q25" s="145"/>
      <c r="R25" s="145"/>
      <c r="S25" s="145">
        <v>4.0000000000000001E-3</v>
      </c>
      <c r="T25" s="74"/>
      <c r="U25" s="74"/>
      <c r="V25" s="74"/>
      <c r="W25" s="75"/>
      <c r="X25" s="136"/>
    </row>
    <row r="26" spans="1:64" ht="42.75" customHeight="1" x14ac:dyDescent="0.25">
      <c r="B26" s="12"/>
      <c r="C26" s="3"/>
      <c r="D26" s="3"/>
      <c r="E26" s="193"/>
      <c r="F26" s="30" t="s">
        <v>71</v>
      </c>
      <c r="G26" s="252" t="s">
        <v>69</v>
      </c>
      <c r="H26" s="253"/>
      <c r="I26" s="175">
        <f t="shared" si="1"/>
        <v>5.0000000000000001E-3</v>
      </c>
      <c r="J26" s="66">
        <v>3</v>
      </c>
      <c r="K26" s="72" t="s">
        <v>75</v>
      </c>
      <c r="L26" s="73"/>
      <c r="M26" s="74"/>
      <c r="N26" s="74"/>
      <c r="O26" s="74"/>
      <c r="P26" s="74"/>
      <c r="Q26" s="74"/>
      <c r="R26" s="74"/>
      <c r="S26" s="74"/>
      <c r="T26" s="74"/>
      <c r="U26" s="173">
        <v>5.0000000000000001E-3</v>
      </c>
      <c r="V26" s="173"/>
      <c r="W26" s="75"/>
      <c r="X26" s="118"/>
    </row>
    <row r="27" spans="1:64" ht="43.5" customHeight="1" thickBot="1" x14ac:dyDescent="0.3">
      <c r="B27" s="12"/>
      <c r="C27" s="3"/>
      <c r="D27" s="3"/>
      <c r="E27" s="229"/>
      <c r="F27" s="30" t="s">
        <v>72</v>
      </c>
      <c r="G27" s="326" t="s">
        <v>70</v>
      </c>
      <c r="H27" s="327"/>
      <c r="I27" s="175">
        <f t="shared" si="1"/>
        <v>5.0000000000000001E-3</v>
      </c>
      <c r="J27" s="102">
        <v>1</v>
      </c>
      <c r="K27" s="103" t="s">
        <v>76</v>
      </c>
      <c r="L27" s="104"/>
      <c r="M27" s="105"/>
      <c r="N27" s="105"/>
      <c r="O27" s="105"/>
      <c r="P27" s="105"/>
      <c r="Q27" s="105"/>
      <c r="R27" s="105"/>
      <c r="S27" s="105"/>
      <c r="T27" s="105"/>
      <c r="U27" s="174"/>
      <c r="V27" s="174">
        <v>5.0000000000000001E-3</v>
      </c>
      <c r="W27" s="106"/>
      <c r="X27" s="121"/>
    </row>
    <row r="28" spans="1:64" ht="35.25" customHeight="1" thickBot="1" x14ac:dyDescent="0.3">
      <c r="A28" s="45"/>
      <c r="B28" s="44"/>
      <c r="C28" s="3"/>
      <c r="D28" s="3"/>
      <c r="E28" s="192" t="s">
        <v>97</v>
      </c>
      <c r="F28" s="273" t="s">
        <v>89</v>
      </c>
      <c r="G28" s="274"/>
      <c r="H28" s="273"/>
      <c r="I28" s="70">
        <f>I31</f>
        <v>5.9999999999999993E-3</v>
      </c>
      <c r="J28" s="275" t="s">
        <v>90</v>
      </c>
      <c r="K28" s="276"/>
      <c r="L28" s="276"/>
      <c r="M28" s="276"/>
      <c r="N28" s="276"/>
      <c r="O28" s="276"/>
      <c r="P28" s="276"/>
      <c r="Q28" s="276"/>
      <c r="R28" s="276"/>
      <c r="S28" s="276"/>
      <c r="T28" s="276"/>
      <c r="U28" s="276"/>
      <c r="V28" s="276"/>
      <c r="W28" s="277"/>
      <c r="X28" s="77"/>
    </row>
    <row r="29" spans="1:64" s="54" customFormat="1" ht="26.25" customHeight="1" thickBot="1" x14ac:dyDescent="0.3">
      <c r="A29" s="47"/>
      <c r="B29" s="44"/>
      <c r="C29" s="3"/>
      <c r="D29" s="3"/>
      <c r="E29" s="193"/>
      <c r="F29" s="107" t="s">
        <v>91</v>
      </c>
      <c r="G29" s="278" t="s">
        <v>92</v>
      </c>
      <c r="H29" s="279"/>
      <c r="I29" s="48"/>
      <c r="J29" s="49"/>
      <c r="K29" s="50"/>
      <c r="L29" s="51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3"/>
      <c r="X29" s="119">
        <f>SUM(X30:X31)</f>
        <v>0</v>
      </c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</row>
    <row r="30" spans="1:64" s="54" customFormat="1" ht="26.25" customHeight="1" thickBot="1" x14ac:dyDescent="0.3">
      <c r="A30" s="55"/>
      <c r="B30" s="44"/>
      <c r="C30" s="3"/>
      <c r="D30" s="3"/>
      <c r="E30" s="193"/>
      <c r="F30" s="108"/>
      <c r="G30" s="56" t="s">
        <v>93</v>
      </c>
      <c r="H30" s="57" t="s">
        <v>94</v>
      </c>
      <c r="I30" s="58">
        <f>SUM(I31:I32)</f>
        <v>5.9999999999999993E-3</v>
      </c>
      <c r="J30" s="59"/>
      <c r="K30" s="60"/>
      <c r="L30" s="51"/>
      <c r="M30" s="52"/>
      <c r="N30" s="52"/>
      <c r="O30" s="52"/>
      <c r="P30" s="52"/>
      <c r="Q30" s="168">
        <f>SUM(L31:P31)</f>
        <v>2.1818181818181819E-3</v>
      </c>
      <c r="R30" s="169"/>
      <c r="S30" s="170">
        <f>SUM(Q31:S31)</f>
        <v>1.6363636363636363E-3</v>
      </c>
      <c r="T30" s="169"/>
      <c r="U30" s="169"/>
      <c r="V30" s="168"/>
      <c r="W30" s="168">
        <f>SUM(T31:W31)</f>
        <v>2.1818181818181819E-3</v>
      </c>
      <c r="X30" s="121"/>
      <c r="Y30" s="63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</row>
    <row r="31" spans="1:64" s="54" customFormat="1" ht="26.25" customHeight="1" thickBot="1" x14ac:dyDescent="0.3">
      <c r="A31" s="55"/>
      <c r="B31" s="44"/>
      <c r="C31" s="3"/>
      <c r="D31" s="3"/>
      <c r="E31" s="229"/>
      <c r="F31" s="109"/>
      <c r="G31" s="64" t="s">
        <v>93</v>
      </c>
      <c r="H31" s="65" t="s">
        <v>95</v>
      </c>
      <c r="I31" s="71">
        <f>SUM(L31:W31)</f>
        <v>5.9999999999999993E-3</v>
      </c>
      <c r="J31" s="66">
        <v>11</v>
      </c>
      <c r="K31" s="67" t="s">
        <v>96</v>
      </c>
      <c r="L31" s="68"/>
      <c r="M31" s="171">
        <f>0.006/11</f>
        <v>5.4545454545454548E-4</v>
      </c>
      <c r="N31" s="171">
        <f t="shared" ref="N31:W31" si="2">0.006/11</f>
        <v>5.4545454545454548E-4</v>
      </c>
      <c r="O31" s="171">
        <f t="shared" si="2"/>
        <v>5.4545454545454548E-4</v>
      </c>
      <c r="P31" s="171">
        <f t="shared" si="2"/>
        <v>5.4545454545454548E-4</v>
      </c>
      <c r="Q31" s="172">
        <f t="shared" si="2"/>
        <v>5.4545454545454548E-4</v>
      </c>
      <c r="R31" s="172">
        <f t="shared" si="2"/>
        <v>5.4545454545454548E-4</v>
      </c>
      <c r="S31" s="172">
        <f t="shared" si="2"/>
        <v>5.4545454545454548E-4</v>
      </c>
      <c r="T31" s="62">
        <f t="shared" si="2"/>
        <v>5.4545454545454548E-4</v>
      </c>
      <c r="U31" s="62">
        <f t="shared" si="2"/>
        <v>5.4545454545454548E-4</v>
      </c>
      <c r="V31" s="62">
        <f t="shared" si="2"/>
        <v>5.4545454545454548E-4</v>
      </c>
      <c r="W31" s="62">
        <f t="shared" si="2"/>
        <v>5.4545454545454548E-4</v>
      </c>
      <c r="X31" s="121"/>
      <c r="Y31" s="69">
        <f t="shared" ref="Y31" si="3">SUM(L31:W31)</f>
        <v>5.9999999999999993E-3</v>
      </c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</row>
    <row r="32" spans="1:64" ht="44.25" customHeight="1" thickBot="1" x14ac:dyDescent="0.3">
      <c r="C32" s="29" t="s">
        <v>43</v>
      </c>
      <c r="D32" s="268" t="s">
        <v>44</v>
      </c>
      <c r="E32" s="269"/>
      <c r="F32" s="269"/>
      <c r="G32" s="269"/>
      <c r="H32" s="269"/>
      <c r="I32" s="269"/>
      <c r="J32" s="269"/>
      <c r="K32" s="269"/>
      <c r="L32" s="269"/>
      <c r="M32" s="269"/>
      <c r="N32" s="269"/>
      <c r="O32" s="269"/>
      <c r="P32" s="269"/>
      <c r="Q32" s="269"/>
      <c r="R32" s="269"/>
      <c r="S32" s="269"/>
      <c r="T32" s="269"/>
      <c r="U32" s="269"/>
      <c r="V32" s="269"/>
      <c r="W32" s="269"/>
      <c r="X32" s="77"/>
    </row>
    <row r="33" spans="2:24" ht="15.75" thickBot="1" x14ac:dyDescent="0.3">
      <c r="C33" s="28"/>
      <c r="D33" s="270" t="s">
        <v>52</v>
      </c>
      <c r="E33" s="280" t="s">
        <v>53</v>
      </c>
      <c r="F33" s="280"/>
      <c r="G33" s="280"/>
      <c r="H33" s="281"/>
      <c r="I33" s="215" t="s">
        <v>27</v>
      </c>
      <c r="J33" s="216"/>
      <c r="K33" s="217"/>
      <c r="L33" s="254" t="s">
        <v>54</v>
      </c>
      <c r="M33" s="254"/>
      <c r="N33" s="254"/>
      <c r="O33" s="254"/>
      <c r="P33" s="254"/>
      <c r="Q33" s="254"/>
      <c r="R33" s="254"/>
      <c r="S33" s="254"/>
      <c r="T33" s="254"/>
      <c r="U33" s="254"/>
      <c r="V33" s="254"/>
      <c r="W33" s="255"/>
      <c r="X33" s="77"/>
    </row>
    <row r="34" spans="2:24" x14ac:dyDescent="0.25">
      <c r="C34" s="27"/>
      <c r="D34" s="191"/>
      <c r="E34" s="218"/>
      <c r="F34" s="218"/>
      <c r="G34" s="218"/>
      <c r="H34" s="219"/>
      <c r="I34" s="256" t="s">
        <v>28</v>
      </c>
      <c r="J34" s="257"/>
      <c r="K34" s="258"/>
      <c r="L34" s="259"/>
      <c r="M34" s="261"/>
      <c r="N34" s="261"/>
      <c r="O34" s="261"/>
      <c r="P34" s="261"/>
      <c r="Q34" s="261"/>
      <c r="R34" s="261"/>
      <c r="S34" s="261"/>
      <c r="T34" s="261"/>
      <c r="U34" s="261">
        <v>5</v>
      </c>
      <c r="V34" s="261"/>
      <c r="W34" s="263"/>
      <c r="X34" s="77"/>
    </row>
    <row r="35" spans="2:24" ht="15.75" thickBot="1" x14ac:dyDescent="0.3">
      <c r="C35" s="28"/>
      <c r="D35" s="191"/>
      <c r="E35" s="218"/>
      <c r="F35" s="218"/>
      <c r="G35" s="218"/>
      <c r="H35" s="219"/>
      <c r="I35" s="26">
        <v>5</v>
      </c>
      <c r="J35" s="271" t="s">
        <v>42</v>
      </c>
      <c r="K35" s="272"/>
      <c r="L35" s="260"/>
      <c r="M35" s="262"/>
      <c r="N35" s="262"/>
      <c r="O35" s="262"/>
      <c r="P35" s="262"/>
      <c r="Q35" s="262"/>
      <c r="R35" s="262"/>
      <c r="S35" s="262"/>
      <c r="T35" s="262"/>
      <c r="U35" s="262"/>
      <c r="V35" s="262"/>
      <c r="W35" s="264"/>
      <c r="X35" s="77"/>
    </row>
    <row r="36" spans="2:24" ht="31.5" customHeight="1" thickBot="1" x14ac:dyDescent="0.3">
      <c r="C36" s="3"/>
      <c r="D36" s="6"/>
      <c r="E36" s="192" t="s">
        <v>45</v>
      </c>
      <c r="F36" s="241" t="s">
        <v>56</v>
      </c>
      <c r="G36" s="242"/>
      <c r="H36" s="242"/>
      <c r="I36" s="163">
        <f>SUM(I37:I40)</f>
        <v>2.9600000000000005E-2</v>
      </c>
      <c r="J36" s="209" t="s">
        <v>25</v>
      </c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43"/>
      <c r="X36" s="119">
        <f>SUM(X37:X40)</f>
        <v>0</v>
      </c>
    </row>
    <row r="37" spans="2:24" ht="36" x14ac:dyDescent="0.25">
      <c r="C37" s="3"/>
      <c r="D37" s="3"/>
      <c r="E37" s="193"/>
      <c r="F37" s="5" t="s">
        <v>50</v>
      </c>
      <c r="G37" s="244" t="s">
        <v>79</v>
      </c>
      <c r="H37" s="245"/>
      <c r="I37" s="165">
        <f>SUM(L37:W37)</f>
        <v>0.01</v>
      </c>
      <c r="J37" s="19">
        <v>1</v>
      </c>
      <c r="K37" s="9" t="s">
        <v>80</v>
      </c>
      <c r="L37" s="20"/>
      <c r="M37" s="8"/>
      <c r="N37" s="8"/>
      <c r="O37" s="8"/>
      <c r="P37" s="80"/>
      <c r="Q37" s="80">
        <v>0.01</v>
      </c>
      <c r="R37" s="80"/>
      <c r="S37" s="80"/>
      <c r="T37" s="80"/>
      <c r="U37" s="80"/>
      <c r="V37" s="8"/>
      <c r="W37" s="13"/>
      <c r="X37" s="118"/>
    </row>
    <row r="38" spans="2:24" ht="36" x14ac:dyDescent="0.25">
      <c r="C38" s="3"/>
      <c r="D38" s="3"/>
      <c r="E38" s="193"/>
      <c r="F38" s="37" t="s">
        <v>51</v>
      </c>
      <c r="G38" s="246" t="s">
        <v>81</v>
      </c>
      <c r="H38" s="247"/>
      <c r="I38" s="166">
        <f t="shared" ref="I38:I40" si="4">SUM(L38:W38)</f>
        <v>5.0000000000000001E-3</v>
      </c>
      <c r="J38" s="39">
        <v>5</v>
      </c>
      <c r="K38" s="40" t="s">
        <v>86</v>
      </c>
      <c r="L38" s="41"/>
      <c r="M38" s="42"/>
      <c r="N38" s="42"/>
      <c r="O38" s="42"/>
      <c r="P38" s="164"/>
      <c r="Q38" s="164"/>
      <c r="R38" s="164"/>
      <c r="S38" s="164"/>
      <c r="T38" s="164"/>
      <c r="U38" s="164">
        <v>5.0000000000000001E-3</v>
      </c>
      <c r="V38" s="42"/>
      <c r="W38" s="43"/>
      <c r="X38" s="118"/>
    </row>
    <row r="39" spans="2:24" ht="36" x14ac:dyDescent="0.25">
      <c r="C39" s="3"/>
      <c r="D39" s="3"/>
      <c r="E39" s="193"/>
      <c r="F39" s="37" t="s">
        <v>77</v>
      </c>
      <c r="G39" s="248" t="s">
        <v>83</v>
      </c>
      <c r="H39" s="249"/>
      <c r="I39" s="167">
        <f t="shared" si="4"/>
        <v>9.6000000000000026E-3</v>
      </c>
      <c r="J39" s="39">
        <v>12</v>
      </c>
      <c r="K39" s="40" t="s">
        <v>84</v>
      </c>
      <c r="L39" s="162">
        <v>8.0000000000000004E-4</v>
      </c>
      <c r="M39" s="162">
        <v>8.0000000000000004E-4</v>
      </c>
      <c r="N39" s="162">
        <v>8.0000000000000004E-4</v>
      </c>
      <c r="O39" s="162">
        <v>8.0000000000000004E-4</v>
      </c>
      <c r="P39" s="162">
        <v>8.0000000000000004E-4</v>
      </c>
      <c r="Q39" s="162">
        <v>8.0000000000000004E-4</v>
      </c>
      <c r="R39" s="162">
        <v>8.0000000000000004E-4</v>
      </c>
      <c r="S39" s="162">
        <v>8.0000000000000004E-4</v>
      </c>
      <c r="T39" s="162">
        <v>8.0000000000000004E-4</v>
      </c>
      <c r="U39" s="162">
        <v>8.0000000000000004E-4</v>
      </c>
      <c r="V39" s="162">
        <v>8.0000000000000004E-4</v>
      </c>
      <c r="W39" s="162">
        <v>8.0000000000000004E-4</v>
      </c>
      <c r="X39" s="121"/>
    </row>
    <row r="40" spans="2:24" ht="36.75" thickBot="1" x14ac:dyDescent="0.3">
      <c r="C40" s="3"/>
      <c r="D40" s="3"/>
      <c r="E40" s="193"/>
      <c r="F40" s="37" t="s">
        <v>78</v>
      </c>
      <c r="G40" s="250" t="s">
        <v>82</v>
      </c>
      <c r="H40" s="251"/>
      <c r="I40" s="167">
        <f t="shared" si="4"/>
        <v>5.0000000000000001E-3</v>
      </c>
      <c r="J40" s="32">
        <v>1</v>
      </c>
      <c r="K40" s="33" t="s">
        <v>85</v>
      </c>
      <c r="L40" s="34"/>
      <c r="M40" s="35"/>
      <c r="N40" s="35"/>
      <c r="O40" s="35"/>
      <c r="P40" s="158"/>
      <c r="Q40" s="158"/>
      <c r="R40" s="158">
        <v>5.0000000000000001E-3</v>
      </c>
      <c r="S40" s="158"/>
      <c r="T40" s="158"/>
      <c r="U40" s="158"/>
      <c r="V40" s="35"/>
      <c r="W40" s="36"/>
      <c r="X40" s="77"/>
    </row>
    <row r="41" spans="2:24" ht="32.25" customHeight="1" thickBot="1" x14ac:dyDescent="0.3">
      <c r="C41" s="3"/>
      <c r="D41" s="3"/>
      <c r="E41" s="192" t="s">
        <v>55</v>
      </c>
      <c r="F41" s="241" t="s">
        <v>57</v>
      </c>
      <c r="G41" s="242"/>
      <c r="H41" s="242"/>
      <c r="I41" s="15">
        <f>SUM(I42:I45,)</f>
        <v>0.05</v>
      </c>
      <c r="J41" s="209" t="s">
        <v>25</v>
      </c>
      <c r="K41" s="210"/>
      <c r="L41" s="210"/>
      <c r="M41" s="210"/>
      <c r="N41" s="210"/>
      <c r="O41" s="210"/>
      <c r="P41" s="210"/>
      <c r="Q41" s="210"/>
      <c r="R41" s="210"/>
      <c r="S41" s="210"/>
      <c r="T41" s="210"/>
      <c r="U41" s="210"/>
      <c r="V41" s="210"/>
      <c r="W41" s="243"/>
      <c r="X41" s="46">
        <f>SUM(X42:X45)</f>
        <v>0</v>
      </c>
    </row>
    <row r="42" spans="2:24" ht="24" x14ac:dyDescent="0.25">
      <c r="C42" s="3"/>
      <c r="D42" s="3"/>
      <c r="E42" s="193"/>
      <c r="F42" s="5" t="s">
        <v>58</v>
      </c>
      <c r="G42" s="244" t="s">
        <v>87</v>
      </c>
      <c r="H42" s="245"/>
      <c r="I42" s="14">
        <f>SUM(L42:W42)</f>
        <v>0.02</v>
      </c>
      <c r="J42" s="19"/>
      <c r="K42" s="9"/>
      <c r="L42" s="20"/>
      <c r="M42" s="8"/>
      <c r="N42" s="8"/>
      <c r="O42" s="8"/>
      <c r="P42" s="8"/>
      <c r="Q42" s="8"/>
      <c r="R42" s="8">
        <v>0.01</v>
      </c>
      <c r="S42" s="8"/>
      <c r="T42" s="8">
        <v>0.01</v>
      </c>
      <c r="U42" s="8"/>
      <c r="V42" s="8"/>
      <c r="W42" s="13"/>
    </row>
    <row r="43" spans="2:24" ht="24" x14ac:dyDescent="0.25">
      <c r="C43" s="3"/>
      <c r="D43" s="3"/>
      <c r="E43" s="193"/>
      <c r="F43" s="30" t="s">
        <v>59</v>
      </c>
      <c r="G43" s="252" t="s">
        <v>88</v>
      </c>
      <c r="H43" s="253"/>
      <c r="I43" s="38">
        <f>SUM(L43:W43)</f>
        <v>0.01</v>
      </c>
      <c r="J43" s="66"/>
      <c r="K43" s="72"/>
      <c r="L43" s="73"/>
      <c r="M43" s="74"/>
      <c r="N43" s="74"/>
      <c r="O43" s="74"/>
      <c r="P43" s="74"/>
      <c r="Q43" s="74"/>
      <c r="R43" s="74"/>
      <c r="S43" s="74"/>
      <c r="T43" s="74"/>
      <c r="U43" s="74">
        <v>0.01</v>
      </c>
      <c r="V43" s="74"/>
      <c r="W43" s="75"/>
      <c r="X43" s="121"/>
    </row>
    <row r="44" spans="2:24" x14ac:dyDescent="0.25">
      <c r="C44" s="3"/>
      <c r="D44" s="3"/>
      <c r="E44" s="193"/>
      <c r="F44" s="37"/>
      <c r="G44" s="133" t="s">
        <v>113</v>
      </c>
      <c r="H44" s="134"/>
      <c r="I44" s="111"/>
      <c r="J44" s="39"/>
      <c r="K44" s="40"/>
      <c r="L44" s="41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3"/>
      <c r="X44" s="121"/>
    </row>
    <row r="45" spans="2:24" ht="24.75" thickBot="1" x14ac:dyDescent="0.3">
      <c r="E45" s="229"/>
      <c r="F45" s="86" t="s">
        <v>98</v>
      </c>
      <c r="G45" s="324" t="s">
        <v>99</v>
      </c>
      <c r="H45" s="325"/>
      <c r="I45" s="38">
        <v>0.02</v>
      </c>
      <c r="J45" s="32"/>
      <c r="K45" s="33"/>
      <c r="L45" s="34"/>
      <c r="M45" s="35"/>
      <c r="N45" s="35"/>
      <c r="O45" s="35"/>
      <c r="P45" s="35"/>
      <c r="Q45" s="35"/>
      <c r="R45" s="35"/>
      <c r="S45" s="35">
        <v>0.02</v>
      </c>
      <c r="T45" s="35"/>
      <c r="U45" s="35"/>
      <c r="V45" s="35"/>
      <c r="W45" s="36"/>
      <c r="X45" s="121"/>
    </row>
    <row r="46" spans="2:24" ht="24.75" customHeight="1" thickBot="1" x14ac:dyDescent="0.3">
      <c r="B46" s="4" t="s">
        <v>100</v>
      </c>
      <c r="C46" s="182" t="s">
        <v>101</v>
      </c>
      <c r="D46" s="182"/>
      <c r="E46" s="182"/>
      <c r="F46" s="182"/>
      <c r="G46" s="182"/>
      <c r="H46" s="183"/>
      <c r="I46" s="196" t="s">
        <v>27</v>
      </c>
      <c r="J46" s="197"/>
      <c r="K46" s="198"/>
      <c r="L46" s="236" t="s">
        <v>127</v>
      </c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8"/>
      <c r="X46" s="77"/>
    </row>
    <row r="47" spans="2:24" ht="22.5" hidden="1" customHeight="1" x14ac:dyDescent="0.25">
      <c r="B47" s="12"/>
      <c r="C47" s="3"/>
      <c r="D47" s="191" t="s">
        <v>114</v>
      </c>
      <c r="E47" s="218" t="s">
        <v>115</v>
      </c>
      <c r="F47" s="218"/>
      <c r="G47" s="218"/>
      <c r="H47" s="219"/>
      <c r="I47" s="232" t="s">
        <v>28</v>
      </c>
      <c r="J47" s="233"/>
      <c r="K47" s="234"/>
      <c r="L47" s="23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21"/>
    </row>
    <row r="48" spans="2:24" ht="15.75" hidden="1" thickBot="1" x14ac:dyDescent="0.3">
      <c r="B48" s="12"/>
      <c r="C48" s="3"/>
      <c r="D48" s="191"/>
      <c r="E48" s="218"/>
      <c r="F48" s="218"/>
      <c r="G48" s="218"/>
      <c r="H48" s="219"/>
      <c r="I48" s="88">
        <v>1</v>
      </c>
      <c r="J48" s="201" t="s">
        <v>128</v>
      </c>
      <c r="K48" s="235"/>
      <c r="L48" s="24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77"/>
    </row>
    <row r="49" spans="2:24" ht="39.75" hidden="1" customHeight="1" x14ac:dyDescent="0.25">
      <c r="B49" s="12"/>
      <c r="C49" s="3"/>
      <c r="D49" s="76"/>
      <c r="E49" s="192" t="s">
        <v>116</v>
      </c>
      <c r="F49" s="220" t="s">
        <v>117</v>
      </c>
      <c r="G49" s="221"/>
      <c r="H49" s="222"/>
      <c r="I49" s="87">
        <v>0.05</v>
      </c>
      <c r="J49" s="81"/>
      <c r="K49" s="50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90"/>
      <c r="X49" s="119">
        <f>SUM(X50)</f>
        <v>0</v>
      </c>
    </row>
    <row r="50" spans="2:24" ht="39.75" hidden="1" customHeight="1" thickBot="1" x14ac:dyDescent="0.3">
      <c r="B50" s="12"/>
      <c r="C50" s="3"/>
      <c r="D50" s="3"/>
      <c r="E50" s="229"/>
      <c r="F50" s="91" t="s">
        <v>123</v>
      </c>
      <c r="G50" s="92"/>
      <c r="H50" s="93" t="s">
        <v>120</v>
      </c>
      <c r="I50" s="94">
        <v>0.05</v>
      </c>
      <c r="J50" s="61"/>
      <c r="K50" s="95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7"/>
      <c r="X50" s="121"/>
    </row>
    <row r="51" spans="2:24" ht="44.25" hidden="1" customHeight="1" x14ac:dyDescent="0.25">
      <c r="B51" s="12"/>
      <c r="C51" s="3"/>
      <c r="D51" s="3"/>
      <c r="E51" s="192" t="s">
        <v>118</v>
      </c>
      <c r="F51" s="223" t="s">
        <v>119</v>
      </c>
      <c r="G51" s="223"/>
      <c r="H51" s="224"/>
      <c r="I51" s="98">
        <v>0.05</v>
      </c>
      <c r="J51" s="8"/>
      <c r="K51" s="8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90"/>
      <c r="X51" s="119">
        <f>SUM(X52:X53)</f>
        <v>0</v>
      </c>
    </row>
    <row r="52" spans="2:24" ht="44.25" hidden="1" customHeight="1" x14ac:dyDescent="0.25">
      <c r="B52" s="12"/>
      <c r="C52" s="3"/>
      <c r="D52" s="3"/>
      <c r="E52" s="193"/>
      <c r="F52" s="85" t="s">
        <v>124</v>
      </c>
      <c r="G52" s="320" t="s">
        <v>121</v>
      </c>
      <c r="H52" s="321"/>
      <c r="I52" s="82">
        <v>0.02</v>
      </c>
      <c r="J52" s="42"/>
      <c r="K52" s="42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99"/>
      <c r="X52" s="121"/>
    </row>
    <row r="53" spans="2:24" ht="44.25" hidden="1" customHeight="1" thickBot="1" x14ac:dyDescent="0.3">
      <c r="B53" s="12"/>
      <c r="C53" s="3"/>
      <c r="D53" s="3"/>
      <c r="E53" s="193"/>
      <c r="F53" s="110" t="s">
        <v>125</v>
      </c>
      <c r="G53" s="322" t="s">
        <v>122</v>
      </c>
      <c r="H53" s="323"/>
      <c r="I53" s="100">
        <v>0.03</v>
      </c>
      <c r="J53" s="101"/>
      <c r="K53" s="101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7"/>
      <c r="X53" s="77"/>
    </row>
    <row r="54" spans="2:24" ht="15.75" customHeight="1" thickBot="1" x14ac:dyDescent="0.3">
      <c r="B54" s="11"/>
      <c r="C54" s="318" t="s">
        <v>102</v>
      </c>
      <c r="D54" s="203" t="s">
        <v>103</v>
      </c>
      <c r="E54" s="203"/>
      <c r="F54" s="203"/>
      <c r="G54" s="203"/>
      <c r="H54" s="204"/>
      <c r="I54" s="196" t="s">
        <v>27</v>
      </c>
      <c r="J54" s="197"/>
      <c r="K54" s="198"/>
      <c r="L54" s="184" t="s">
        <v>129</v>
      </c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6"/>
      <c r="X54" s="77"/>
    </row>
    <row r="55" spans="2:24" ht="15.75" thickBot="1" x14ac:dyDescent="0.3">
      <c r="B55" s="12"/>
      <c r="C55" s="319"/>
      <c r="D55" s="205"/>
      <c r="E55" s="205"/>
      <c r="F55" s="205"/>
      <c r="G55" s="205"/>
      <c r="H55" s="206"/>
      <c r="I55" s="199" t="s">
        <v>28</v>
      </c>
      <c r="J55" s="200"/>
      <c r="K55" s="200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77"/>
    </row>
    <row r="56" spans="2:24" ht="15.75" thickBot="1" x14ac:dyDescent="0.3">
      <c r="B56" s="12"/>
      <c r="C56" s="3"/>
      <c r="D56" s="132" t="s">
        <v>105</v>
      </c>
      <c r="E56" s="213" t="s">
        <v>106</v>
      </c>
      <c r="F56" s="213"/>
      <c r="G56" s="213"/>
      <c r="H56" s="214"/>
      <c r="I56" s="131">
        <v>3</v>
      </c>
      <c r="J56" s="201" t="s">
        <v>104</v>
      </c>
      <c r="K56" s="202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77"/>
    </row>
    <row r="57" spans="2:24" ht="15.75" customHeight="1" thickBot="1" x14ac:dyDescent="0.3">
      <c r="B57" s="12"/>
      <c r="C57" s="3"/>
      <c r="E57" s="193" t="s">
        <v>108</v>
      </c>
      <c r="F57" s="208" t="s">
        <v>107</v>
      </c>
      <c r="G57" s="208"/>
      <c r="H57" s="208"/>
      <c r="I57" s="15">
        <f>SUM(I59:I59)</f>
        <v>9.8999999999999991E-3</v>
      </c>
      <c r="J57" s="209" t="s">
        <v>25</v>
      </c>
      <c r="K57" s="210"/>
      <c r="L57" s="211"/>
      <c r="M57" s="211"/>
      <c r="N57" s="211"/>
      <c r="O57" s="211"/>
      <c r="P57" s="211"/>
      <c r="Q57" s="211"/>
      <c r="R57" s="211"/>
      <c r="S57" s="211"/>
      <c r="T57" s="211"/>
      <c r="U57" s="211"/>
      <c r="V57" s="211"/>
      <c r="W57" s="212"/>
      <c r="X57" s="119">
        <f>SUM(X58:X59)</f>
        <v>0</v>
      </c>
    </row>
    <row r="58" spans="2:24" ht="39" customHeight="1" thickBot="1" x14ac:dyDescent="0.3">
      <c r="B58" s="12"/>
      <c r="C58" s="3"/>
      <c r="E58" s="193"/>
      <c r="F58" s="123" t="s">
        <v>126</v>
      </c>
      <c r="G58" s="194" t="s">
        <v>107</v>
      </c>
      <c r="H58" s="195"/>
      <c r="I58" s="112"/>
      <c r="J58" s="19"/>
      <c r="K58" s="9"/>
      <c r="L58" s="20"/>
      <c r="M58" s="8"/>
      <c r="N58" s="8"/>
      <c r="O58" s="8"/>
      <c r="P58" s="8"/>
      <c r="Q58" s="80"/>
      <c r="R58" s="8"/>
      <c r="S58" s="80"/>
      <c r="T58" s="8"/>
      <c r="U58" s="8"/>
      <c r="V58" s="80"/>
      <c r="W58" s="13"/>
      <c r="X58" s="121"/>
    </row>
    <row r="59" spans="2:24" ht="33.75" customHeight="1" x14ac:dyDescent="0.25">
      <c r="B59" s="12"/>
      <c r="C59" s="3"/>
      <c r="E59" s="193"/>
      <c r="F59" s="124" t="s">
        <v>93</v>
      </c>
      <c r="G59" s="180" t="s">
        <v>109</v>
      </c>
      <c r="H59" s="181"/>
      <c r="I59" s="14">
        <f>SUM(L59:W59)</f>
        <v>9.8999999999999991E-3</v>
      </c>
      <c r="J59" s="19">
        <v>3</v>
      </c>
      <c r="K59" s="9" t="s">
        <v>130</v>
      </c>
      <c r="L59" s="20"/>
      <c r="M59" s="8"/>
      <c r="N59" s="8"/>
      <c r="O59" s="8"/>
      <c r="P59" s="8"/>
      <c r="Q59" s="80">
        <v>3.3E-3</v>
      </c>
      <c r="R59" s="8"/>
      <c r="S59" s="80">
        <v>3.3E-3</v>
      </c>
      <c r="T59" s="8"/>
      <c r="U59" s="8"/>
      <c r="V59" s="80">
        <v>3.3E-3</v>
      </c>
      <c r="W59" s="13"/>
    </row>
    <row r="60" spans="2:24" ht="18.75" customHeight="1" x14ac:dyDescent="0.25">
      <c r="B60" s="12"/>
      <c r="C60" s="3"/>
      <c r="E60" s="193"/>
      <c r="F60" s="125"/>
      <c r="G60" s="78" t="s">
        <v>113</v>
      </c>
      <c r="H60" s="78" t="s">
        <v>110</v>
      </c>
      <c r="I60" s="78">
        <f>SUM(L60:W60)</f>
        <v>3.3E-3</v>
      </c>
      <c r="J60" s="78"/>
      <c r="K60" s="78"/>
      <c r="L60" s="78"/>
      <c r="M60" s="78"/>
      <c r="N60" s="78"/>
      <c r="O60" s="78"/>
      <c r="P60" s="78"/>
      <c r="Q60" s="78"/>
      <c r="R60" s="78"/>
      <c r="S60" s="79">
        <v>3.3E-3</v>
      </c>
      <c r="T60" s="78"/>
      <c r="U60" s="78"/>
      <c r="V60" s="78"/>
      <c r="W60" s="78"/>
    </row>
    <row r="61" spans="2:24" x14ac:dyDescent="0.25">
      <c r="E61" s="193"/>
      <c r="F61" s="125"/>
      <c r="G61" s="78" t="s">
        <v>113</v>
      </c>
      <c r="H61" s="78" t="s">
        <v>111</v>
      </c>
      <c r="I61" s="78">
        <f t="shared" ref="I61:I62" si="5">SUM(L61:W61)</f>
        <v>3.3E-3</v>
      </c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9">
        <v>3.3E-3</v>
      </c>
      <c r="W61" s="78"/>
    </row>
    <row r="62" spans="2:24" ht="15.75" thickBot="1" x14ac:dyDescent="0.3">
      <c r="E62" s="229"/>
      <c r="F62" s="125"/>
      <c r="G62" s="78" t="s">
        <v>113</v>
      </c>
      <c r="H62" s="78" t="s">
        <v>112</v>
      </c>
      <c r="I62" s="78">
        <f t="shared" si="5"/>
        <v>3.3E-3</v>
      </c>
      <c r="J62" s="78"/>
      <c r="K62" s="78"/>
      <c r="L62" s="78"/>
      <c r="M62" s="78"/>
      <c r="N62" s="78"/>
      <c r="O62" s="78"/>
      <c r="P62" s="78"/>
      <c r="Q62" s="79">
        <v>3.3E-3</v>
      </c>
      <c r="R62" s="78"/>
      <c r="S62" s="78"/>
      <c r="T62" s="78"/>
      <c r="U62" s="78"/>
      <c r="V62" s="78"/>
      <c r="W62" s="78"/>
    </row>
  </sheetData>
  <mergeCells count="148">
    <mergeCell ref="B6:B8"/>
    <mergeCell ref="C6:C8"/>
    <mergeCell ref="D6:D8"/>
    <mergeCell ref="E6:E8"/>
    <mergeCell ref="F6:H8"/>
    <mergeCell ref="I6:I8"/>
    <mergeCell ref="C9:W9"/>
    <mergeCell ref="B1:W1"/>
    <mergeCell ref="J6:J8"/>
    <mergeCell ref="K6:K8"/>
    <mergeCell ref="L6:N6"/>
    <mergeCell ref="O6:Q6"/>
    <mergeCell ref="R6:T6"/>
    <mergeCell ref="U6:W6"/>
    <mergeCell ref="U7:U8"/>
    <mergeCell ref="V7:V8"/>
    <mergeCell ref="W7:W8"/>
    <mergeCell ref="X6:X9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D10:W10"/>
    <mergeCell ref="D11:D16"/>
    <mergeCell ref="E11:H16"/>
    <mergeCell ref="I11:K11"/>
    <mergeCell ref="L11:W11"/>
    <mergeCell ref="I12:K12"/>
    <mergeCell ref="L12:L13"/>
    <mergeCell ref="M12:M13"/>
    <mergeCell ref="N12:N13"/>
    <mergeCell ref="O12:O13"/>
    <mergeCell ref="V12:V13"/>
    <mergeCell ref="W12:W13"/>
    <mergeCell ref="J13:K13"/>
    <mergeCell ref="I14:K14"/>
    <mergeCell ref="L14:W14"/>
    <mergeCell ref="I15:K15"/>
    <mergeCell ref="L15:L16"/>
    <mergeCell ref="M15:M16"/>
    <mergeCell ref="N15:N16"/>
    <mergeCell ref="O15:O16"/>
    <mergeCell ref="P12:P13"/>
    <mergeCell ref="Q12:Q13"/>
    <mergeCell ref="R12:R13"/>
    <mergeCell ref="S12:S13"/>
    <mergeCell ref="T12:T13"/>
    <mergeCell ref="U12:U13"/>
    <mergeCell ref="E21:E27"/>
    <mergeCell ref="F21:H21"/>
    <mergeCell ref="J21:W21"/>
    <mergeCell ref="G22:H22"/>
    <mergeCell ref="G23:H23"/>
    <mergeCell ref="G26:H26"/>
    <mergeCell ref="G27:H27"/>
    <mergeCell ref="V15:V16"/>
    <mergeCell ref="W15:W16"/>
    <mergeCell ref="J16:K16"/>
    <mergeCell ref="E17:E20"/>
    <mergeCell ref="F17:H17"/>
    <mergeCell ref="J17:W17"/>
    <mergeCell ref="G18:H18"/>
    <mergeCell ref="G19:H19"/>
    <mergeCell ref="G20:H20"/>
    <mergeCell ref="P15:P16"/>
    <mergeCell ref="Q15:Q16"/>
    <mergeCell ref="R15:R16"/>
    <mergeCell ref="S15:S16"/>
    <mergeCell ref="T15:T16"/>
    <mergeCell ref="U15:U16"/>
    <mergeCell ref="P34:P35"/>
    <mergeCell ref="Q34:Q35"/>
    <mergeCell ref="E28:E31"/>
    <mergeCell ref="F28:H28"/>
    <mergeCell ref="J28:W28"/>
    <mergeCell ref="G29:H29"/>
    <mergeCell ref="D32:W32"/>
    <mergeCell ref="D33:D35"/>
    <mergeCell ref="E33:H35"/>
    <mergeCell ref="I33:K33"/>
    <mergeCell ref="L33:W33"/>
    <mergeCell ref="I34:K34"/>
    <mergeCell ref="E41:E45"/>
    <mergeCell ref="F41:H41"/>
    <mergeCell ref="J41:W41"/>
    <mergeCell ref="G42:H42"/>
    <mergeCell ref="G43:H43"/>
    <mergeCell ref="G45:H45"/>
    <mergeCell ref="J35:K35"/>
    <mergeCell ref="E36:E40"/>
    <mergeCell ref="F36:H36"/>
    <mergeCell ref="J36:W36"/>
    <mergeCell ref="G37:H37"/>
    <mergeCell ref="G38:H38"/>
    <mergeCell ref="G39:H39"/>
    <mergeCell ref="G40:H40"/>
    <mergeCell ref="R34:R35"/>
    <mergeCell ref="S34:S35"/>
    <mergeCell ref="T34:T35"/>
    <mergeCell ref="U34:U35"/>
    <mergeCell ref="V34:V35"/>
    <mergeCell ref="W34:W35"/>
    <mergeCell ref="L34:L35"/>
    <mergeCell ref="M34:M35"/>
    <mergeCell ref="N34:N35"/>
    <mergeCell ref="O34:O35"/>
    <mergeCell ref="C46:H46"/>
    <mergeCell ref="I46:K46"/>
    <mergeCell ref="L46:W46"/>
    <mergeCell ref="D47:D48"/>
    <mergeCell ref="E47:H48"/>
    <mergeCell ref="I47:K47"/>
    <mergeCell ref="L47:L48"/>
    <mergeCell ref="M47:M48"/>
    <mergeCell ref="N47:N48"/>
    <mergeCell ref="O47:O48"/>
    <mergeCell ref="V47:V48"/>
    <mergeCell ref="W47:W48"/>
    <mergeCell ref="J48:K48"/>
    <mergeCell ref="S47:S48"/>
    <mergeCell ref="T47:T48"/>
    <mergeCell ref="U47:U48"/>
    <mergeCell ref="E49:E50"/>
    <mergeCell ref="F49:H49"/>
    <mergeCell ref="E51:E53"/>
    <mergeCell ref="F51:H51"/>
    <mergeCell ref="G52:H52"/>
    <mergeCell ref="G53:H53"/>
    <mergeCell ref="P47:P48"/>
    <mergeCell ref="Q47:Q48"/>
    <mergeCell ref="R47:R48"/>
    <mergeCell ref="F57:H57"/>
    <mergeCell ref="J57:W57"/>
    <mergeCell ref="G58:H58"/>
    <mergeCell ref="G59:H59"/>
    <mergeCell ref="E57:E62"/>
    <mergeCell ref="C54:C55"/>
    <mergeCell ref="D54:H55"/>
    <mergeCell ref="I54:K54"/>
    <mergeCell ref="L54:W54"/>
    <mergeCell ref="I55:K55"/>
    <mergeCell ref="E56:H56"/>
    <mergeCell ref="J56:K56"/>
  </mergeCells>
  <conditionalFormatting sqref="X1:II3">
    <cfRule type="containsText" dxfId="4" priority="2" stopIfTrue="1" operator="containsText" text="Planificación y Desarrollo">
      <formula>NOT(ISERROR(SEARCH("Planificación y Desarrollo",X1)))</formula>
    </cfRule>
  </conditionalFormatting>
  <conditionalFormatting sqref="A1:D2 A3 C3:D3">
    <cfRule type="containsText" dxfId="3" priority="1" stopIfTrue="1" operator="containsText" text="Planificación y Desarrollo">
      <formula>NOT(ISERROR(SEARCH("Planificación y Desarrollo",A1)))</formula>
    </cfRule>
  </conditionalFormatting>
  <printOptions horizontalCentered="1"/>
  <pageMargins left="0" right="0" top="0" bottom="0" header="0" footer="0"/>
  <pageSetup scale="68" fitToHeight="0" orientation="landscape" horizontalDpi="4294967293" verticalDpi="4294967293" r:id="rId1"/>
  <headerFooter>
    <oddFooter>&amp;A&amp;RPage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4"/>
  <sheetViews>
    <sheetView showGridLines="0" view="pageBreakPreview" topLeftCell="A6" zoomScaleNormal="85" zoomScaleSheetLayoutView="100" workbookViewId="0">
      <pane ySplit="3" topLeftCell="A30" activePane="bottomLeft" state="frozen"/>
      <selection activeCell="C6" sqref="C6"/>
      <selection pane="bottomLeft" activeCell="M31" sqref="M31"/>
    </sheetView>
  </sheetViews>
  <sheetFormatPr baseColWidth="10" defaultColWidth="11.42578125" defaultRowHeight="15" x14ac:dyDescent="0.25"/>
  <cols>
    <col min="1" max="1" width="2.42578125" customWidth="1"/>
    <col min="2" max="2" width="6.5703125" customWidth="1"/>
    <col min="3" max="3" width="9" customWidth="1"/>
    <col min="4" max="4" width="9.5703125" customWidth="1"/>
    <col min="5" max="5" width="8.28515625" customWidth="1"/>
    <col min="6" max="6" width="7.7109375" bestFit="1" customWidth="1"/>
    <col min="7" max="7" width="3" customWidth="1"/>
    <col min="8" max="8" width="42.42578125" customWidth="1"/>
    <col min="9" max="9" width="8.7109375" customWidth="1"/>
    <col min="10" max="10" width="4.42578125" customWidth="1"/>
    <col min="11" max="11" width="14.42578125" customWidth="1"/>
    <col min="12" max="12" width="5" customWidth="1"/>
    <col min="13" max="17" width="5.42578125" bestFit="1" customWidth="1"/>
    <col min="18" max="18" width="5.5703125" customWidth="1"/>
    <col min="19" max="23" width="5.42578125" bestFit="1" customWidth="1"/>
    <col min="24" max="24" width="19.140625" customWidth="1"/>
  </cols>
  <sheetData>
    <row r="1" spans="1:64" s="1" customFormat="1" ht="59.25" customHeight="1" x14ac:dyDescent="0.4">
      <c r="A1" s="2"/>
      <c r="B1" s="296" t="s">
        <v>7</v>
      </c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1" customFormat="1" ht="22.5" customHeight="1" x14ac:dyDescent="0.4">
      <c r="A2" s="2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</row>
    <row r="3" spans="1:64" s="1" customFormat="1" ht="24" customHeight="1" x14ac:dyDescent="0.4">
      <c r="A3" s="2"/>
      <c r="B3" s="17" t="s">
        <v>33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17.25" customHeight="1" x14ac:dyDescent="0.25">
      <c r="B4" s="17" t="s">
        <v>26</v>
      </c>
    </row>
    <row r="5" spans="1:64" ht="7.5" customHeight="1" thickBot="1" x14ac:dyDescent="0.3">
      <c r="B5" s="16"/>
    </row>
    <row r="6" spans="1:64" ht="21.75" customHeight="1" thickBot="1" x14ac:dyDescent="0.3">
      <c r="B6" s="300" t="s">
        <v>0</v>
      </c>
      <c r="C6" s="300" t="s">
        <v>3</v>
      </c>
      <c r="D6" s="300" t="s">
        <v>2</v>
      </c>
      <c r="E6" s="303" t="s">
        <v>1</v>
      </c>
      <c r="F6" s="306" t="s">
        <v>8</v>
      </c>
      <c r="G6" s="307"/>
      <c r="H6" s="308"/>
      <c r="I6" s="297" t="s">
        <v>31</v>
      </c>
      <c r="J6" s="285" t="s">
        <v>29</v>
      </c>
      <c r="K6" s="315" t="s">
        <v>30</v>
      </c>
      <c r="L6" s="282" t="s">
        <v>9</v>
      </c>
      <c r="M6" s="283"/>
      <c r="N6" s="284"/>
      <c r="O6" s="282" t="s">
        <v>10</v>
      </c>
      <c r="P6" s="283"/>
      <c r="Q6" s="284"/>
      <c r="R6" s="282" t="s">
        <v>11</v>
      </c>
      <c r="S6" s="283"/>
      <c r="T6" s="284"/>
      <c r="U6" s="282" t="s">
        <v>12</v>
      </c>
      <c r="V6" s="283"/>
      <c r="W6" s="284"/>
      <c r="X6" s="187" t="s">
        <v>131</v>
      </c>
    </row>
    <row r="7" spans="1:64" ht="30" customHeight="1" x14ac:dyDescent="0.25">
      <c r="B7" s="301"/>
      <c r="C7" s="301"/>
      <c r="D7" s="301"/>
      <c r="E7" s="304"/>
      <c r="F7" s="309"/>
      <c r="G7" s="310"/>
      <c r="H7" s="311"/>
      <c r="I7" s="298"/>
      <c r="J7" s="286"/>
      <c r="K7" s="316"/>
      <c r="L7" s="291" t="s">
        <v>13</v>
      </c>
      <c r="M7" s="291" t="s">
        <v>14</v>
      </c>
      <c r="N7" s="291" t="s">
        <v>15</v>
      </c>
      <c r="O7" s="291" t="s">
        <v>16</v>
      </c>
      <c r="P7" s="291" t="s">
        <v>17</v>
      </c>
      <c r="Q7" s="291" t="s">
        <v>18</v>
      </c>
      <c r="R7" s="291" t="s">
        <v>19</v>
      </c>
      <c r="S7" s="291" t="s">
        <v>20</v>
      </c>
      <c r="T7" s="291" t="s">
        <v>21</v>
      </c>
      <c r="U7" s="291" t="s">
        <v>22</v>
      </c>
      <c r="V7" s="291" t="s">
        <v>23</v>
      </c>
      <c r="W7" s="291" t="s">
        <v>24</v>
      </c>
      <c r="X7" s="188"/>
    </row>
    <row r="8" spans="1:64" ht="19.5" customHeight="1" thickBot="1" x14ac:dyDescent="0.3">
      <c r="B8" s="302"/>
      <c r="C8" s="302"/>
      <c r="D8" s="302"/>
      <c r="E8" s="305"/>
      <c r="F8" s="312"/>
      <c r="G8" s="313"/>
      <c r="H8" s="314"/>
      <c r="I8" s="299"/>
      <c r="J8" s="287"/>
      <c r="K8" s="317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188"/>
    </row>
    <row r="9" spans="1:64" ht="35.25" customHeight="1" thickBot="1" x14ac:dyDescent="0.3">
      <c r="B9" s="12"/>
      <c r="C9" s="3"/>
      <c r="D9" s="6"/>
      <c r="E9" s="192" t="s">
        <v>36</v>
      </c>
      <c r="F9" s="241" t="s">
        <v>37</v>
      </c>
      <c r="G9" s="242"/>
      <c r="H9" s="242"/>
      <c r="I9" s="15">
        <f>SUM(I10,I12)</f>
        <v>0.02</v>
      </c>
      <c r="J9" s="146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8"/>
      <c r="X9" s="46">
        <f>SUM(X10:X12)</f>
        <v>0</v>
      </c>
    </row>
    <row r="10" spans="1:64" ht="26.25" customHeight="1" x14ac:dyDescent="0.25">
      <c r="B10" s="12"/>
      <c r="C10" s="3"/>
      <c r="D10" s="3"/>
      <c r="E10" s="193"/>
      <c r="F10" s="5" t="s">
        <v>46</v>
      </c>
      <c r="G10" s="244" t="s">
        <v>60</v>
      </c>
      <c r="H10" s="245"/>
      <c r="I10" s="14">
        <f>SUM(L10:W10)</f>
        <v>0.01</v>
      </c>
      <c r="J10" s="19">
        <v>1</v>
      </c>
      <c r="K10" s="9" t="s">
        <v>65</v>
      </c>
      <c r="L10" s="20"/>
      <c r="M10" s="8"/>
      <c r="N10" s="8"/>
      <c r="O10" s="8"/>
      <c r="P10" s="8">
        <v>0.01</v>
      </c>
      <c r="Q10" s="8"/>
      <c r="R10" s="8"/>
      <c r="S10" s="8"/>
      <c r="T10" s="8"/>
      <c r="U10" s="8"/>
      <c r="V10" s="8"/>
      <c r="W10" s="13"/>
      <c r="X10" s="77"/>
    </row>
    <row r="11" spans="1:64" ht="26.25" customHeight="1" thickBot="1" x14ac:dyDescent="0.3">
      <c r="B11" s="12"/>
      <c r="C11" s="3"/>
      <c r="D11" s="3"/>
      <c r="E11" s="193"/>
      <c r="F11" s="37" t="s">
        <v>47</v>
      </c>
      <c r="G11" s="246" t="s">
        <v>64</v>
      </c>
      <c r="H11" s="247"/>
      <c r="I11" s="38">
        <f t="shared" ref="I11:I12" si="0">SUM(L11:W11)</f>
        <v>0.02</v>
      </c>
      <c r="J11" s="32">
        <v>5</v>
      </c>
      <c r="K11" s="33" t="s">
        <v>66</v>
      </c>
      <c r="L11" s="34"/>
      <c r="M11" s="35"/>
      <c r="N11" s="35"/>
      <c r="O11" s="35"/>
      <c r="P11" s="35"/>
      <c r="Q11" s="35"/>
      <c r="R11" s="35"/>
      <c r="S11" s="35"/>
      <c r="T11" s="35">
        <v>0.02</v>
      </c>
      <c r="U11" s="35"/>
      <c r="V11" s="35"/>
      <c r="W11" s="36"/>
      <c r="X11" s="116"/>
    </row>
    <row r="12" spans="1:64" ht="36" customHeight="1" thickBot="1" x14ac:dyDescent="0.3">
      <c r="B12" s="12"/>
      <c r="C12" s="3"/>
      <c r="D12" s="7"/>
      <c r="E12" s="229"/>
      <c r="F12" s="30" t="s">
        <v>62</v>
      </c>
      <c r="G12" s="328" t="s">
        <v>61</v>
      </c>
      <c r="H12" s="329"/>
      <c r="I12" s="38">
        <f t="shared" si="0"/>
        <v>0.01</v>
      </c>
      <c r="J12" s="21">
        <v>1</v>
      </c>
      <c r="K12" s="22" t="s">
        <v>67</v>
      </c>
      <c r="L12" s="23"/>
      <c r="M12" s="24"/>
      <c r="N12" s="24"/>
      <c r="O12" s="24"/>
      <c r="P12" s="24"/>
      <c r="Q12" s="24"/>
      <c r="R12" s="24"/>
      <c r="S12" s="24"/>
      <c r="T12" s="24"/>
      <c r="U12" s="24"/>
      <c r="V12" s="24">
        <v>0.01</v>
      </c>
      <c r="W12" s="25"/>
      <c r="X12" s="115"/>
      <c r="Z12" s="46"/>
    </row>
    <row r="13" spans="1:64" ht="45" customHeight="1" thickBot="1" x14ac:dyDescent="0.3">
      <c r="B13" s="12"/>
      <c r="C13" s="3"/>
      <c r="D13" s="7"/>
      <c r="E13" s="192" t="s">
        <v>38</v>
      </c>
      <c r="F13" s="241" t="s">
        <v>39</v>
      </c>
      <c r="G13" s="242"/>
      <c r="H13" s="242"/>
      <c r="I13" s="15">
        <f>SUM(I14,I17)</f>
        <v>0.02</v>
      </c>
      <c r="J13" s="146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8"/>
      <c r="X13" s="119">
        <f>SUM(X14:X17)</f>
        <v>0</v>
      </c>
    </row>
    <row r="14" spans="1:64" ht="42.75" customHeight="1" x14ac:dyDescent="0.25">
      <c r="B14" s="12"/>
      <c r="C14" s="3"/>
      <c r="D14" s="3"/>
      <c r="E14" s="193"/>
      <c r="F14" s="5" t="s">
        <v>48</v>
      </c>
      <c r="G14" s="244" t="s">
        <v>63</v>
      </c>
      <c r="H14" s="245"/>
      <c r="I14" s="14">
        <f>SUM(L14:W14)</f>
        <v>0.01</v>
      </c>
      <c r="J14" s="19">
        <v>1</v>
      </c>
      <c r="K14" s="9" t="s">
        <v>73</v>
      </c>
      <c r="L14" s="20"/>
      <c r="M14" s="8"/>
      <c r="N14" s="8"/>
      <c r="O14" s="8"/>
      <c r="P14" s="8">
        <v>0.01</v>
      </c>
      <c r="Q14" s="8"/>
      <c r="R14" s="8"/>
      <c r="S14" s="8"/>
      <c r="T14" s="8"/>
      <c r="U14" s="8"/>
      <c r="V14" s="8"/>
      <c r="W14" s="13"/>
      <c r="X14" s="120"/>
    </row>
    <row r="15" spans="1:64" ht="42.75" customHeight="1" x14ac:dyDescent="0.25">
      <c r="B15" s="12"/>
      <c r="C15" s="3"/>
      <c r="D15" s="3"/>
      <c r="E15" s="193"/>
      <c r="F15" s="30" t="s">
        <v>49</v>
      </c>
      <c r="G15" s="252" t="s">
        <v>68</v>
      </c>
      <c r="H15" s="253"/>
      <c r="I15" s="38">
        <f t="shared" ref="I15:I17" si="1">SUM(L15:W15)</f>
        <v>0.01</v>
      </c>
      <c r="J15" s="66">
        <v>1</v>
      </c>
      <c r="K15" s="72" t="s">
        <v>74</v>
      </c>
      <c r="L15" s="73"/>
      <c r="M15" s="74"/>
      <c r="N15" s="74"/>
      <c r="O15" s="74"/>
      <c r="P15" s="74"/>
      <c r="Q15" s="74"/>
      <c r="R15" s="74"/>
      <c r="S15" s="74">
        <v>0.01</v>
      </c>
      <c r="T15" s="74"/>
      <c r="U15" s="74"/>
      <c r="V15" s="74"/>
      <c r="W15" s="75"/>
      <c r="X15" s="117"/>
    </row>
    <row r="16" spans="1:64" ht="42.75" customHeight="1" x14ac:dyDescent="0.25">
      <c r="B16" s="12"/>
      <c r="C16" s="3"/>
      <c r="D16" s="3"/>
      <c r="E16" s="193"/>
      <c r="F16" s="30" t="s">
        <v>71</v>
      </c>
      <c r="G16" s="252" t="s">
        <v>69</v>
      </c>
      <c r="H16" s="253"/>
      <c r="I16" s="38">
        <f t="shared" si="1"/>
        <v>0.01</v>
      </c>
      <c r="J16" s="66">
        <v>3</v>
      </c>
      <c r="K16" s="72" t="s">
        <v>75</v>
      </c>
      <c r="L16" s="73"/>
      <c r="M16" s="74"/>
      <c r="N16" s="74"/>
      <c r="O16" s="74"/>
      <c r="P16" s="74"/>
      <c r="Q16" s="74"/>
      <c r="R16" s="74"/>
      <c r="S16" s="74"/>
      <c r="T16" s="74"/>
      <c r="U16" s="74">
        <v>0.01</v>
      </c>
      <c r="V16" s="74"/>
      <c r="W16" s="75"/>
      <c r="X16" s="118"/>
    </row>
    <row r="17" spans="1:64" ht="43.5" customHeight="1" thickBot="1" x14ac:dyDescent="0.3">
      <c r="B17" s="12"/>
      <c r="C17" s="3"/>
      <c r="D17" s="3"/>
      <c r="E17" s="229"/>
      <c r="F17" s="30" t="s">
        <v>72</v>
      </c>
      <c r="G17" s="326" t="s">
        <v>70</v>
      </c>
      <c r="H17" s="327"/>
      <c r="I17" s="38">
        <f t="shared" si="1"/>
        <v>0.01</v>
      </c>
      <c r="J17" s="102">
        <v>1</v>
      </c>
      <c r="K17" s="103" t="s">
        <v>76</v>
      </c>
      <c r="L17" s="104"/>
      <c r="M17" s="105"/>
      <c r="N17" s="105"/>
      <c r="O17" s="105"/>
      <c r="P17" s="105"/>
      <c r="Q17" s="105"/>
      <c r="R17" s="105"/>
      <c r="S17" s="105"/>
      <c r="T17" s="105"/>
      <c r="U17" s="105"/>
      <c r="V17" s="105">
        <v>0.01</v>
      </c>
      <c r="W17" s="106"/>
      <c r="X17" s="121"/>
    </row>
    <row r="18" spans="1:64" ht="35.25" customHeight="1" thickBot="1" x14ac:dyDescent="0.3">
      <c r="A18" s="45"/>
      <c r="B18" s="44"/>
      <c r="C18" s="3"/>
      <c r="D18" s="3"/>
      <c r="E18" s="192" t="s">
        <v>97</v>
      </c>
      <c r="F18" s="273" t="s">
        <v>135</v>
      </c>
      <c r="G18" s="274"/>
      <c r="H18" s="273"/>
      <c r="I18" s="70"/>
      <c r="J18" s="151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3"/>
      <c r="X18" s="77"/>
    </row>
    <row r="19" spans="1:64" s="54" customFormat="1" ht="26.25" customHeight="1" thickBot="1" x14ac:dyDescent="0.3">
      <c r="A19" s="47"/>
      <c r="B19" s="44"/>
      <c r="C19" s="3"/>
      <c r="D19" s="3"/>
      <c r="E19" s="193"/>
      <c r="F19" s="107" t="s">
        <v>91</v>
      </c>
      <c r="G19" s="278" t="s">
        <v>92</v>
      </c>
      <c r="H19" s="279"/>
      <c r="I19" s="48"/>
      <c r="J19" s="49"/>
      <c r="K19" s="50"/>
      <c r="L19" s="51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3"/>
      <c r="X19" s="119">
        <f>SUM(X20:X21)</f>
        <v>0</v>
      </c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64" s="54" customFormat="1" ht="26.25" customHeight="1" thickBot="1" x14ac:dyDescent="0.3">
      <c r="A20" s="55"/>
      <c r="B20" s="44"/>
      <c r="C20" s="3"/>
      <c r="D20" s="3"/>
      <c r="E20" s="193"/>
      <c r="F20" s="108"/>
      <c r="G20" s="56" t="s">
        <v>93</v>
      </c>
      <c r="H20" s="57" t="s">
        <v>94</v>
      </c>
      <c r="I20" s="58">
        <f>SUM(I21:I21)</f>
        <v>6.9999999999999999E-4</v>
      </c>
      <c r="J20" s="59"/>
      <c r="K20" s="60"/>
      <c r="L20" s="51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3"/>
      <c r="X20" s="121"/>
      <c r="Y20" s="63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</row>
    <row r="21" spans="1:64" s="54" customFormat="1" ht="26.25" customHeight="1" thickBot="1" x14ac:dyDescent="0.3">
      <c r="A21" s="55"/>
      <c r="B21" s="44"/>
      <c r="C21" s="3"/>
      <c r="D21" s="3"/>
      <c r="E21" s="229"/>
      <c r="F21" s="109"/>
      <c r="G21" s="64" t="s">
        <v>93</v>
      </c>
      <c r="H21" s="65" t="s">
        <v>95</v>
      </c>
      <c r="I21" s="71">
        <v>6.9999999999999999E-4</v>
      </c>
      <c r="J21" s="66">
        <v>11</v>
      </c>
      <c r="K21" s="67" t="s">
        <v>96</v>
      </c>
      <c r="L21" s="68"/>
      <c r="M21" s="62">
        <f>$X$21</f>
        <v>0</v>
      </c>
      <c r="N21" s="62">
        <f t="shared" ref="N21:W21" si="2">0.07/11</f>
        <v>6.3636363636363638E-3</v>
      </c>
      <c r="O21" s="62">
        <f t="shared" si="2"/>
        <v>6.3636363636363638E-3</v>
      </c>
      <c r="P21" s="62">
        <f t="shared" si="2"/>
        <v>6.3636363636363638E-3</v>
      </c>
      <c r="Q21" s="62">
        <f t="shared" si="2"/>
        <v>6.3636363636363638E-3</v>
      </c>
      <c r="R21" s="62">
        <f t="shared" si="2"/>
        <v>6.3636363636363638E-3</v>
      </c>
      <c r="S21" s="62">
        <f t="shared" si="2"/>
        <v>6.3636363636363638E-3</v>
      </c>
      <c r="T21" s="62">
        <f t="shared" si="2"/>
        <v>6.3636363636363638E-3</v>
      </c>
      <c r="U21" s="62">
        <f t="shared" si="2"/>
        <v>6.3636363636363638E-3</v>
      </c>
      <c r="V21" s="62">
        <f t="shared" si="2"/>
        <v>6.3636363636363638E-3</v>
      </c>
      <c r="W21" s="62">
        <f t="shared" si="2"/>
        <v>6.3636363636363638E-3</v>
      </c>
      <c r="X21" s="121"/>
      <c r="Y21" s="69">
        <f t="shared" ref="Y21" si="3">SUM(L21:W21)</f>
        <v>6.3636363636363644E-2</v>
      </c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</row>
    <row r="22" spans="1:64" ht="31.5" customHeight="1" thickBot="1" x14ac:dyDescent="0.3">
      <c r="C22" s="3"/>
      <c r="D22" s="6"/>
      <c r="E22" s="192" t="s">
        <v>45</v>
      </c>
      <c r="F22" s="241" t="s">
        <v>56</v>
      </c>
      <c r="G22" s="242"/>
      <c r="H22" s="242"/>
      <c r="I22" s="15">
        <f>SUM(I23:I26)</f>
        <v>0.15</v>
      </c>
      <c r="J22" s="146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8"/>
      <c r="X22" s="119">
        <f>SUM(X23:X26)</f>
        <v>0</v>
      </c>
    </row>
    <row r="23" spans="1:64" ht="36" x14ac:dyDescent="0.25">
      <c r="C23" s="3"/>
      <c r="D23" s="3"/>
      <c r="E23" s="193"/>
      <c r="F23" s="5" t="s">
        <v>50</v>
      </c>
      <c r="G23" s="244" t="s">
        <v>79</v>
      </c>
      <c r="H23" s="245"/>
      <c r="I23" s="14">
        <f>SUM(L23:W23)</f>
        <v>0.01</v>
      </c>
      <c r="J23" s="19">
        <v>1</v>
      </c>
      <c r="K23" s="9" t="s">
        <v>80</v>
      </c>
      <c r="L23" s="20"/>
      <c r="M23" s="8"/>
      <c r="N23" s="8"/>
      <c r="O23" s="8"/>
      <c r="P23" s="8"/>
      <c r="Q23" s="8">
        <v>0.01</v>
      </c>
      <c r="R23" s="8"/>
      <c r="S23" s="8"/>
      <c r="T23" s="8"/>
      <c r="U23" s="8"/>
      <c r="V23" s="8"/>
      <c r="W23" s="13"/>
      <c r="X23" s="118"/>
    </row>
    <row r="24" spans="1:64" ht="36" x14ac:dyDescent="0.25">
      <c r="C24" s="3"/>
      <c r="D24" s="3"/>
      <c r="E24" s="193"/>
      <c r="F24" s="37" t="s">
        <v>51</v>
      </c>
      <c r="G24" s="246" t="s">
        <v>81</v>
      </c>
      <c r="H24" s="247"/>
      <c r="I24" s="111">
        <f t="shared" ref="I24:I26" si="4">SUM(L24:W24)</f>
        <v>0.01</v>
      </c>
      <c r="J24" s="39">
        <v>5</v>
      </c>
      <c r="K24" s="40" t="s">
        <v>86</v>
      </c>
      <c r="L24" s="41"/>
      <c r="M24" s="42"/>
      <c r="N24" s="42"/>
      <c r="O24" s="42"/>
      <c r="P24" s="42"/>
      <c r="Q24" s="42"/>
      <c r="R24" s="42"/>
      <c r="S24" s="42"/>
      <c r="T24" s="42"/>
      <c r="U24" s="42">
        <v>0.01</v>
      </c>
      <c r="V24" s="42"/>
      <c r="W24" s="43"/>
      <c r="X24" s="118"/>
    </row>
    <row r="25" spans="1:64" ht="36" x14ac:dyDescent="0.25">
      <c r="C25" s="3"/>
      <c r="D25" s="3"/>
      <c r="E25" s="193"/>
      <c r="F25" s="37" t="s">
        <v>77</v>
      </c>
      <c r="G25" s="248" t="s">
        <v>83</v>
      </c>
      <c r="H25" s="249"/>
      <c r="I25" s="38">
        <f t="shared" si="4"/>
        <v>0.11999999999999998</v>
      </c>
      <c r="J25" s="39">
        <v>12</v>
      </c>
      <c r="K25" s="40" t="s">
        <v>84</v>
      </c>
      <c r="L25" s="41">
        <v>0.01</v>
      </c>
      <c r="M25" s="42">
        <v>0.01</v>
      </c>
      <c r="N25" s="42">
        <v>0.01</v>
      </c>
      <c r="O25" s="42">
        <v>0.01</v>
      </c>
      <c r="P25" s="42">
        <v>0.01</v>
      </c>
      <c r="Q25" s="42">
        <v>0.01</v>
      </c>
      <c r="R25" s="42">
        <v>0.01</v>
      </c>
      <c r="S25" s="42">
        <v>0.01</v>
      </c>
      <c r="T25" s="42">
        <v>0.01</v>
      </c>
      <c r="U25" s="42">
        <v>0.01</v>
      </c>
      <c r="V25" s="42">
        <v>0.01</v>
      </c>
      <c r="W25" s="43">
        <v>0.01</v>
      </c>
      <c r="X25" s="121"/>
    </row>
    <row r="26" spans="1:64" ht="36.75" thickBot="1" x14ac:dyDescent="0.3">
      <c r="C26" s="3"/>
      <c r="D26" s="3"/>
      <c r="E26" s="193"/>
      <c r="F26" s="37" t="s">
        <v>78</v>
      </c>
      <c r="G26" s="250" t="s">
        <v>82</v>
      </c>
      <c r="H26" s="251"/>
      <c r="I26" s="38">
        <f t="shared" si="4"/>
        <v>0.01</v>
      </c>
      <c r="J26" s="32">
        <v>1</v>
      </c>
      <c r="K26" s="33" t="s">
        <v>85</v>
      </c>
      <c r="L26" s="34"/>
      <c r="M26" s="35"/>
      <c r="N26" s="35"/>
      <c r="O26" s="35"/>
      <c r="P26" s="35"/>
      <c r="Q26" s="35"/>
      <c r="R26" s="35">
        <v>0.01</v>
      </c>
      <c r="S26" s="35"/>
      <c r="T26" s="35"/>
      <c r="U26" s="35"/>
      <c r="V26" s="35"/>
      <c r="W26" s="36"/>
      <c r="X26" s="77"/>
    </row>
    <row r="27" spans="1:64" ht="32.25" customHeight="1" thickBot="1" x14ac:dyDescent="0.3">
      <c r="C27" s="3"/>
      <c r="D27" s="3"/>
      <c r="E27" s="192" t="s">
        <v>55</v>
      </c>
      <c r="F27" s="241" t="s">
        <v>57</v>
      </c>
      <c r="G27" s="242"/>
      <c r="H27" s="242"/>
      <c r="I27" s="15">
        <f>SUM(I28:I30,)</f>
        <v>0.05</v>
      </c>
      <c r="J27" s="146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8"/>
      <c r="X27" s="46">
        <f>SUM(X28:X30)</f>
        <v>0</v>
      </c>
    </row>
    <row r="28" spans="1:64" ht="24" x14ac:dyDescent="0.25">
      <c r="C28" s="3"/>
      <c r="D28" s="3"/>
      <c r="E28" s="193"/>
      <c r="F28" s="5" t="s">
        <v>58</v>
      </c>
      <c r="G28" s="244" t="s">
        <v>132</v>
      </c>
      <c r="H28" s="245"/>
      <c r="I28" s="14">
        <f>SUM(L28:W28)</f>
        <v>0.02</v>
      </c>
      <c r="J28" s="19">
        <v>2</v>
      </c>
      <c r="K28" s="9" t="s">
        <v>136</v>
      </c>
      <c r="L28" s="20"/>
      <c r="M28" s="8"/>
      <c r="N28" s="8"/>
      <c r="O28" s="8"/>
      <c r="P28" s="8"/>
      <c r="Q28" s="8"/>
      <c r="R28" s="8">
        <v>0.01</v>
      </c>
      <c r="S28" s="8"/>
      <c r="T28" s="8">
        <v>0.01</v>
      </c>
      <c r="U28" s="8"/>
      <c r="V28" s="8"/>
      <c r="W28" s="13"/>
    </row>
    <row r="29" spans="1:64" ht="24" x14ac:dyDescent="0.25">
      <c r="C29" s="3"/>
      <c r="D29" s="3"/>
      <c r="E29" s="193"/>
      <c r="F29" s="30" t="s">
        <v>59</v>
      </c>
      <c r="G29" s="252" t="s">
        <v>88</v>
      </c>
      <c r="H29" s="253"/>
      <c r="I29" s="38">
        <f>SUM(L29:W29)</f>
        <v>0.01</v>
      </c>
      <c r="J29" s="66">
        <v>1</v>
      </c>
      <c r="K29" s="72" t="s">
        <v>137</v>
      </c>
      <c r="L29" s="73"/>
      <c r="M29" s="74"/>
      <c r="N29" s="74"/>
      <c r="O29" s="74"/>
      <c r="P29" s="74"/>
      <c r="Q29" s="74"/>
      <c r="R29" s="74"/>
      <c r="S29" s="74"/>
      <c r="T29" s="74"/>
      <c r="U29" s="74">
        <v>0.01</v>
      </c>
      <c r="V29" s="74"/>
      <c r="W29" s="75"/>
      <c r="X29" s="121"/>
    </row>
    <row r="30" spans="1:64" ht="24.75" thickBot="1" x14ac:dyDescent="0.3">
      <c r="E30" s="229"/>
      <c r="F30" s="86" t="s">
        <v>98</v>
      </c>
      <c r="G30" s="324" t="s">
        <v>99</v>
      </c>
      <c r="H30" s="325"/>
      <c r="I30" s="38">
        <v>0.02</v>
      </c>
      <c r="J30" s="32">
        <v>1</v>
      </c>
      <c r="K30" s="33" t="s">
        <v>138</v>
      </c>
      <c r="L30" s="34"/>
      <c r="M30" s="35"/>
      <c r="N30" s="35"/>
      <c r="O30" s="35"/>
      <c r="P30" s="35"/>
      <c r="Q30" s="35"/>
      <c r="R30" s="35"/>
      <c r="S30" s="35">
        <v>0.02</v>
      </c>
      <c r="T30" s="35"/>
      <c r="U30" s="35"/>
      <c r="V30" s="35"/>
      <c r="W30" s="36"/>
      <c r="X30" s="121"/>
    </row>
    <row r="31" spans="1:64" ht="15.75" thickBot="1" x14ac:dyDescent="0.3">
      <c r="B31" s="12"/>
      <c r="C31" s="3"/>
      <c r="E31" s="193" t="s">
        <v>108</v>
      </c>
      <c r="F31" s="207" t="s">
        <v>107</v>
      </c>
      <c r="G31" s="208"/>
      <c r="H31" s="208"/>
      <c r="I31" s="15">
        <f>SUM(I33:I35)</f>
        <v>9.8999999999999991E-3</v>
      </c>
      <c r="J31" s="146"/>
      <c r="K31" s="147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50"/>
      <c r="X31" s="119">
        <f>SUM(X32:X33)</f>
        <v>0</v>
      </c>
    </row>
    <row r="32" spans="1:64" ht="39" customHeight="1" thickBot="1" x14ac:dyDescent="0.3">
      <c r="B32" s="12"/>
      <c r="C32" s="3"/>
      <c r="E32" s="193"/>
      <c r="F32" s="5" t="s">
        <v>126</v>
      </c>
      <c r="G32" s="194" t="s">
        <v>107</v>
      </c>
      <c r="H32" s="195"/>
      <c r="I32" s="112"/>
      <c r="J32" s="19"/>
      <c r="K32" s="9"/>
      <c r="L32" s="20"/>
      <c r="M32" s="8"/>
      <c r="N32" s="8"/>
      <c r="O32" s="8"/>
      <c r="P32" s="8"/>
      <c r="Q32" s="80"/>
      <c r="R32" s="8"/>
      <c r="S32" s="80"/>
      <c r="T32" s="8"/>
      <c r="U32" s="8"/>
      <c r="V32" s="80"/>
      <c r="W32" s="13"/>
      <c r="X32" s="121"/>
    </row>
    <row r="33" spans="2:23" ht="33.75" customHeight="1" thickBot="1" x14ac:dyDescent="0.3">
      <c r="B33" s="12"/>
      <c r="C33" s="3"/>
      <c r="E33" s="229"/>
      <c r="F33" s="113" t="s">
        <v>93</v>
      </c>
      <c r="G33" s="180" t="s">
        <v>109</v>
      </c>
      <c r="H33" s="181"/>
      <c r="I33" s="14">
        <f>SUM(L33:W33)</f>
        <v>9.8999999999999991E-3</v>
      </c>
      <c r="J33" s="19">
        <v>3</v>
      </c>
      <c r="K33" s="9" t="s">
        <v>130</v>
      </c>
      <c r="L33" s="20"/>
      <c r="M33" s="8"/>
      <c r="N33" s="8"/>
      <c r="O33" s="8"/>
      <c r="P33" s="8"/>
      <c r="Q33" s="80">
        <v>3.3E-3</v>
      </c>
      <c r="R33" s="8"/>
      <c r="S33" s="80">
        <v>3.3E-3</v>
      </c>
      <c r="T33" s="8"/>
      <c r="U33" s="8"/>
      <c r="V33" s="80">
        <v>3.3E-3</v>
      </c>
      <c r="W33" s="13"/>
    </row>
    <row r="34" spans="2:23" ht="18.75" customHeight="1" x14ac:dyDescent="0.25">
      <c r="B34" s="12"/>
      <c r="C34" s="3"/>
    </row>
  </sheetData>
  <mergeCells count="55">
    <mergeCell ref="B1:W1"/>
    <mergeCell ref="B6:B8"/>
    <mergeCell ref="C6:C8"/>
    <mergeCell ref="D6:D8"/>
    <mergeCell ref="E6:E8"/>
    <mergeCell ref="F6:H8"/>
    <mergeCell ref="I6:I8"/>
    <mergeCell ref="J6:J8"/>
    <mergeCell ref="K6:K8"/>
    <mergeCell ref="L6:N6"/>
    <mergeCell ref="L7:L8"/>
    <mergeCell ref="M7:M8"/>
    <mergeCell ref="N7:N8"/>
    <mergeCell ref="O7:O8"/>
    <mergeCell ref="P7:P8"/>
    <mergeCell ref="W7:W8"/>
    <mergeCell ref="O6:Q6"/>
    <mergeCell ref="R6:T6"/>
    <mergeCell ref="U6:W6"/>
    <mergeCell ref="X6:X8"/>
    <mergeCell ref="Q7:Q8"/>
    <mergeCell ref="R7:R8"/>
    <mergeCell ref="S7:S8"/>
    <mergeCell ref="T7:T8"/>
    <mergeCell ref="U7:U8"/>
    <mergeCell ref="V7:V8"/>
    <mergeCell ref="E9:E12"/>
    <mergeCell ref="F9:H9"/>
    <mergeCell ref="G10:H10"/>
    <mergeCell ref="G11:H11"/>
    <mergeCell ref="G12:H12"/>
    <mergeCell ref="E18:E21"/>
    <mergeCell ref="F18:H18"/>
    <mergeCell ref="G19:H19"/>
    <mergeCell ref="E13:E17"/>
    <mergeCell ref="F13:H13"/>
    <mergeCell ref="G14:H14"/>
    <mergeCell ref="G15:H15"/>
    <mergeCell ref="G16:H16"/>
    <mergeCell ref="G17:H17"/>
    <mergeCell ref="E22:E26"/>
    <mergeCell ref="F22:H22"/>
    <mergeCell ref="G23:H23"/>
    <mergeCell ref="G24:H24"/>
    <mergeCell ref="G25:H25"/>
    <mergeCell ref="G26:H26"/>
    <mergeCell ref="E31:E33"/>
    <mergeCell ref="F31:H31"/>
    <mergeCell ref="G32:H32"/>
    <mergeCell ref="G33:H33"/>
    <mergeCell ref="E27:E30"/>
    <mergeCell ref="F27:H27"/>
    <mergeCell ref="G28:H28"/>
    <mergeCell ref="G29:H29"/>
    <mergeCell ref="G30:H30"/>
  </mergeCells>
  <conditionalFormatting sqref="Y1:II3">
    <cfRule type="containsText" dxfId="2" priority="3" stopIfTrue="1" operator="containsText" text="Planificación y Desarrollo">
      <formula>NOT(ISERROR(SEARCH("Planificación y Desarrollo",Y1)))</formula>
    </cfRule>
  </conditionalFormatting>
  <conditionalFormatting sqref="A1:D2 A3 C3:D3">
    <cfRule type="containsText" dxfId="1" priority="2" stopIfTrue="1" operator="containsText" text="Planificación y Desarrollo">
      <formula>NOT(ISERROR(SEARCH("Planificación y Desarrollo",A1)))</formula>
    </cfRule>
  </conditionalFormatting>
  <conditionalFormatting sqref="X1:X3">
    <cfRule type="containsText" dxfId="0" priority="1" stopIfTrue="1" operator="containsText" text="Planificación y Desarrollo">
      <formula>NOT(ISERROR(SEARCH("Planificación y Desarrollo",X1)))</formula>
    </cfRule>
  </conditionalFormatting>
  <printOptions horizontalCentered="1"/>
  <pageMargins left="0" right="0" top="0" bottom="0" header="0" footer="0"/>
  <pageSetup scale="68" fitToHeight="0" orientation="landscape" horizontalDpi="4294967293" verticalDpi="4294967293" r:id="rId1"/>
  <headerFooter>
    <oddFooter>&amp;A&amp;RPage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UDAI</vt:lpstr>
      <vt:lpstr>MATRIZ DE TAREAS</vt:lpstr>
      <vt:lpstr>detalle</vt:lpstr>
      <vt:lpstr>detalle!Área_de_impresión</vt:lpstr>
      <vt:lpstr>'MATRIZ DE TAREAS'!Área_de_impresión</vt:lpstr>
      <vt:lpstr>UDAI!Área_de_impresión</vt:lpstr>
      <vt:lpstr>detalle!Títulos_a_imprimir</vt:lpstr>
      <vt:lpstr>'MATRIZ DE TAREAS'!Títulos_a_imprimir</vt:lpstr>
      <vt:lpstr>UDAI!Títulos_a_imprimir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Planificación IAIP</dc:creator>
  <cp:lastModifiedBy>admin</cp:lastModifiedBy>
  <cp:lastPrinted>2018-07-11T16:21:47Z</cp:lastPrinted>
  <dcterms:created xsi:type="dcterms:W3CDTF">2017-01-11T17:24:30Z</dcterms:created>
  <dcterms:modified xsi:type="dcterms:W3CDTF">2019-01-28T18:06:46Z</dcterms:modified>
</cp:coreProperties>
</file>