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029"/>
  <workbookPr defaultThemeVersion="166925"/>
  <mc:AlternateContent xmlns:mc="http://schemas.openxmlformats.org/markup-compatibility/2006">
    <mc:Choice Requires="x15">
      <x15ac:absPath xmlns:x15ac="http://schemas.microsoft.com/office/spreadsheetml/2010/11/ac" url="C:\Users\Equipo\Desktop\Requerimiento UAIP\REQ-UAIP-136-01-2020\MINSAL\"/>
    </mc:Choice>
  </mc:AlternateContent>
  <xr:revisionPtr revIDLastSave="0" documentId="8_{D016A03C-CAAA-4198-9B76-CE2CF27977EA}" xr6:coauthVersionLast="45" xr6:coauthVersionMax="45" xr10:uidLastSave="{00000000-0000-0000-0000-000000000000}"/>
  <bookViews>
    <workbookView xWindow="-108" yWindow="-108" windowWidth="23256" windowHeight="12576" tabRatio="500" xr2:uid="{00000000-000D-0000-FFFF-FFFF00000000}"/>
  </bookViews>
  <sheets>
    <sheet name="IAIP" sheetId="1" r:id="rId1"/>
    <sheet name="M. Hacienda " sheetId="2" state="hidden" r:id="rId2"/>
    <sheet name="Asamblea L. " sheetId="3" state="hidden" r:id="rId3"/>
    <sheet name="Presidencia " sheetId="4" state="hidden" r:id="rId4"/>
    <sheet name="Órgano Judicial" sheetId="5" state="hidden" r:id="rId5"/>
    <sheet name="CNJ" sheetId="6" state="hidden" r:id="rId6"/>
    <sheet name="TSE" sheetId="7" state="hidden" r:id="rId7"/>
    <sheet name="CCR" sheetId="8" state="hidden" r:id="rId8"/>
  </sheets>
  <calcPr calcId="181029"/>
  <extLst>
    <ext xmlns:loext="http://schemas.libreoffice.org/" uri="{7626C862-2A13-11E5-B345-FEFF819CDC9F}">
      <loext:extCalcPr stringRefSyntax="ExcelA1"/>
    </ext>
  </extLst>
</workbook>
</file>

<file path=xl/calcChain.xml><?xml version="1.0" encoding="utf-8"?>
<calcChain xmlns="http://schemas.openxmlformats.org/spreadsheetml/2006/main">
  <c r="G7" i="8" l="1"/>
  <c r="G6" i="8"/>
  <c r="G5" i="8"/>
  <c r="G4" i="8"/>
  <c r="G3" i="8"/>
  <c r="H3" i="8" s="1"/>
  <c r="H3" i="7"/>
  <c r="G16" i="6"/>
  <c r="H15" i="6"/>
  <c r="G15" i="6"/>
  <c r="G9" i="6"/>
  <c r="G8" i="6"/>
  <c r="H8" i="6" s="1"/>
  <c r="G6" i="6"/>
  <c r="H5" i="6"/>
  <c r="G5" i="6"/>
  <c r="H3" i="6"/>
  <c r="H25" i="5"/>
  <c r="G23" i="5"/>
  <c r="G22" i="5"/>
  <c r="H22" i="5" s="1"/>
  <c r="G20" i="5"/>
  <c r="H19" i="5"/>
  <c r="G19" i="5"/>
  <c r="G17" i="5"/>
  <c r="G16" i="5"/>
  <c r="G15" i="5"/>
  <c r="G14" i="5"/>
  <c r="H14" i="5" s="1"/>
  <c r="G12" i="5"/>
  <c r="G11" i="5"/>
  <c r="G10" i="5"/>
  <c r="G9" i="5"/>
  <c r="G8" i="5"/>
  <c r="H8" i="5" s="1"/>
  <c r="H3" i="5"/>
  <c r="G14" i="4"/>
  <c r="G13" i="4"/>
  <c r="G12" i="4"/>
  <c r="G11" i="4"/>
  <c r="H11" i="4" s="1"/>
  <c r="H9" i="4"/>
  <c r="G7" i="4"/>
  <c r="G6" i="4"/>
  <c r="G5" i="4"/>
  <c r="G4" i="4"/>
  <c r="H4" i="4" s="1"/>
  <c r="G26" i="3"/>
  <c r="G25" i="3"/>
  <c r="H23" i="3" s="1"/>
  <c r="G24" i="3"/>
  <c r="G23" i="3"/>
  <c r="G21" i="3"/>
  <c r="G20" i="3"/>
  <c r="G19" i="3"/>
  <c r="G18" i="3"/>
  <c r="H18" i="3" s="1"/>
  <c r="G16" i="3"/>
  <c r="H16" i="3" s="1"/>
  <c r="G14" i="3"/>
  <c r="G13" i="3"/>
  <c r="H13" i="3" s="1"/>
  <c r="G11" i="3"/>
  <c r="G10" i="3"/>
  <c r="H10" i="3" s="1"/>
  <c r="G8" i="3"/>
  <c r="G7" i="3"/>
  <c r="G6" i="3"/>
  <c r="G5" i="3"/>
  <c r="G4" i="3"/>
  <c r="H4" i="3" s="1"/>
  <c r="G11" i="2"/>
  <c r="G10" i="2"/>
  <c r="G8" i="2"/>
  <c r="H8" i="2" s="1"/>
  <c r="H4" i="2"/>
  <c r="F38" i="1"/>
  <c r="F40" i="1" s="1"/>
  <c r="E34" i="1"/>
  <c r="E33" i="1"/>
  <c r="E32" i="1"/>
  <c r="E31" i="1"/>
  <c r="E29" i="1"/>
  <c r="E28" i="1"/>
  <c r="E27" i="1"/>
  <c r="E26" i="1"/>
  <c r="E22" i="1"/>
  <c r="E21" i="1"/>
  <c r="E20" i="1"/>
  <c r="E17" i="1"/>
  <c r="E16" i="1"/>
  <c r="E15" i="1"/>
  <c r="E11" i="1"/>
  <c r="E10" i="1"/>
  <c r="E9" i="1"/>
  <c r="E8" i="1"/>
  <c r="E6" i="1"/>
  <c r="E5" i="1"/>
</calcChain>
</file>

<file path=xl/sharedStrings.xml><?xml version="1.0" encoding="utf-8"?>
<sst xmlns="http://schemas.openxmlformats.org/spreadsheetml/2006/main" count="408" uniqueCount="329">
  <si>
    <t>Publicación de información oficiosa</t>
  </si>
  <si>
    <t xml:space="preserve">Apartado </t>
  </si>
  <si>
    <t>base legal</t>
  </si>
  <si>
    <t xml:space="preserve">subdivisión </t>
  </si>
  <si>
    <t>criterio de evaluación</t>
  </si>
  <si>
    <t>Ponderación</t>
  </si>
  <si>
    <t>Puntos</t>
  </si>
  <si>
    <t>Comentarios evaluación</t>
  </si>
  <si>
    <t>Comentarios actualización</t>
  </si>
  <si>
    <t>Criterio</t>
  </si>
  <si>
    <t>Observaciones IAIP</t>
  </si>
  <si>
    <t>Observaciones MINSAL</t>
  </si>
  <si>
    <t>Marco Normativo</t>
  </si>
  <si>
    <t>Art. 10.1 LAIP y Art.1.1 L2</t>
  </si>
  <si>
    <t>1.2 Normativa generada</t>
  </si>
  <si>
    <t>El apartado debe contener: toda la normativa generada por la institución, manual de organización y funciones o equivalente, normas procedimentales de cada unidad descrita en el organigrama, normas técnicas de control interno específicas de la institución.</t>
  </si>
  <si>
    <t>-No posee reglamento de ley, pero tiene acta de inexistencia actualizada. 
-Se ha publicado el Manual Organización y Funciones institucional. 
-No se publica las Normas Ténicas de Control Específica de la institución.
-No se observa normas procedimentales de todas las unidades descritas en el organigrama y no ha colocado nota aclartoria al respecto.</t>
  </si>
  <si>
    <t>Información vigente</t>
  </si>
  <si>
    <t>El MINSAL tiene publicado todos los documentos regulatorios existentes, no se nos ha dado lineamiento formal del IAIP que se debe poner nota aclaratoria de documentos que no existen.</t>
  </si>
  <si>
    <t>Presupuesto</t>
  </si>
  <si>
    <t>Art. 10.4 y 10.13 LAIP y Art. 1.4 L2</t>
  </si>
  <si>
    <t>4.3 Modificaciones de presupuesto</t>
  </si>
  <si>
    <t>Publicar todos los documentos que aprueban modificaciones al presupuesto, ya sean internos o provenientes de entes externos.</t>
  </si>
  <si>
    <t>Hay modificaciones que están en formato no seleccionable.</t>
  </si>
  <si>
    <t>Se verifica que se han publicado los documentos de manera semestral</t>
  </si>
  <si>
    <t>Formato</t>
  </si>
  <si>
    <t>Los documentos que respaldan las modificativas no son producidos por el MINSAL por lo que no se tiene para publicar en formato seleccionable, en su momento se consulto al IAIP y dijeron que todo documento no producido por el MINSAL no son oblicación publicar en formato seleccionable, asi el caso de las facturas en los inventarios.</t>
  </si>
  <si>
    <t>Procedimientos de selección</t>
  </si>
  <si>
    <t>Art. 10.5 LAIP y Art. 1.5 L2</t>
  </si>
  <si>
    <t>5.2 Procesos realizados de contratación</t>
  </si>
  <si>
    <t>Detallar los procesos de selección de personal llevados a cabo, incluyendo toda la información desagregada de conformidad al Art. 1.5 del Lineamiento 2 para la publicación de información oficiosa.</t>
  </si>
  <si>
    <t>Se publica Procedimiento de selección y contratación de personal, separado por: a) nivel central y, b) regional y hospitales. La información está agrupada por año. No se observa el proceso de selección de la Oficial GDA, según acuerdo de nombramiento presentado.</t>
  </si>
  <si>
    <t>La información se encuentra completa, pero no se observa actualización trimestral, conforme lo establecen los lineamientos. Se observa actualización a julio 2018, mayo y octubre 2019</t>
  </si>
  <si>
    <t>Incompleto</t>
  </si>
  <si>
    <t>Se remitirá a RRHH para la revisión de la información, pero en el caso que hay un informe por año y no trimestral es porque se va cambiando por el acumulativo, favor comentarnos si se debe publicar un documento trimestral?</t>
  </si>
  <si>
    <t>5.3 Actualización trimestral (8 períodos)</t>
  </si>
  <si>
    <t>Debe incluir actualización a octubre 2017, enero, abril, julio y octubre 2018, y enero, abril y julio 2019</t>
  </si>
  <si>
    <t>Remuneraciones</t>
  </si>
  <si>
    <t>Art. 10.8 LAIP y Art. 1.8 L2</t>
  </si>
  <si>
    <t>7.1 Plantillas por tipo de contratación</t>
  </si>
  <si>
    <t>La plantilla debe permitir identificar todos los elementos requeridos en el lineamiento. Debe consignarse la remuneración mensual bruta recibida por cada cargo presupuestario, bajo ninguna circunstancia se publicaran las cantidades descontadas a cada empleado en cualquier concepto. No se acepta que la remuneración sea por rango salarial. Se debe indicar el monto de dietas o gastos de representación.</t>
  </si>
  <si>
    <t>En las remuneraciones se hace mención de un Gerente de Programa Atención Integral en Salud, cuya gerencia no se reflejan en el organigrama ni el directorio. El Director Ejecutivo no se refleja en el organigrama, pero sí en el directorio. No se encontró la remuneración del Director de Vigilancia Sanitaria, Director de Tecnología Sanitaria, Director de Salud Ambiental, (establecidos en el organigrama y directorio). La remuneración de un asesor jurídico no corresponde a lo mencionado en el apartado de asesores. No se menciona el salario de los asesores del Viceministro de Salud y los dos asesores del Despacho Ministerial.</t>
  </si>
  <si>
    <t>Publica la información por medio del cuadro que provee el portal, actualizado a octubre 2019.</t>
  </si>
  <si>
    <t>Se tomara en cuenta las observaciones pero se solicita puedan ponderar la información que se publico ya que tener nota cero es como que no se trabajo nada y el portal esta vació</t>
  </si>
  <si>
    <t>7.2 Cargos presupuestarios</t>
  </si>
  <si>
    <t>7.3 Remuneración</t>
  </si>
  <si>
    <t>7.4 Dietas o gastos de representación</t>
  </si>
  <si>
    <t>7.5 Actualización trimestral (8 períodos)</t>
  </si>
  <si>
    <t>Memoria de labores e informes</t>
  </si>
  <si>
    <t>Art. 10.9 LAIP y Art. 1.9 L2</t>
  </si>
  <si>
    <t>9.2 Informes de ley</t>
  </si>
  <si>
    <t>*No puede declararse la inexistencia de los informes de ley, pues la LAIP establece la obligatoriedad de al menos uno.</t>
  </si>
  <si>
    <t>No se ha declarado inexistencia y se tiene publicado mas de un documento, favor revisarnos la ponderación, que por error creo que no lo ponderaron</t>
  </si>
  <si>
    <t>9.3 Informes de cumplimiento de la LAIP</t>
  </si>
  <si>
    <t>Se refiere al informe que requiere el artículo 60 de la LAIP</t>
  </si>
  <si>
    <t>Por error se publico en estadísticas el informe de cumplimiento 2018 se ha corregido.
El informe del año 2017 si parece publicado en Indicadores de cumplimiento LAIP del MINSAL, favor verificarlo (https://www.transparencia.gob.sv/institutions/minsal/documents/informacion-de-la-oir)</t>
  </si>
  <si>
    <t xml:space="preserve"> Inventario de bienes muebles</t>
  </si>
  <si>
    <t>Art. 10.14 LAIP y Art. 1.13 L2</t>
  </si>
  <si>
    <t>13.1 Descripción</t>
  </si>
  <si>
    <t>Se deberá colocar el listado de los bienes muebles que a la fecha superen los $20,000. El listado debe incluir la fecha de compra de conformidad con el documento de adquisición, así como el valor del mismo (incluyendo los impuestos). De igual manera, deberá tener un enlace para visualizar los documentos que amparan la adquisición del bien, ya sean facturas o contratos. En este caso, se permite que al menos las facturas no se encuentren en formato seleccionable, pero si deben ser legibles.</t>
  </si>
  <si>
    <t xml:space="preserve">La descripción de: a) pick up placa N-20676; b) pick up placa N-9537; c) microbus placa N-9524; d) pick up placa N-10833; no coinciden el valor de compra reflejado en el apartado con el monto de la factura. Asimismo, en la descripción del bien no coincide el año del bien con lo reflejado en la factura, por ejemplo a) pick up- 10833; b) </t>
  </si>
  <si>
    <t>Se utiliza el cuadro que provee el portal para la publicación de información y está actualizada.</t>
  </si>
  <si>
    <t>Incongruente</t>
  </si>
  <si>
    <t>Reconsiderar la ponderación por lo publicado que no tiene observación</t>
  </si>
  <si>
    <t>13.3 Valor de compra</t>
  </si>
  <si>
    <t xml:space="preserve"> Adquisiciones y contrataciones</t>
  </si>
  <si>
    <t>Art. 10.19 LAIP y Art. 1.18 L2</t>
  </si>
  <si>
    <t>18.1 Plantilla</t>
  </si>
  <si>
    <t xml:space="preserve">La plantilla de las contrataciones deberá contener el código y nombre de la contratación, objeto de la misma, monto, nombre y características de la contraparte (si es persona natural o jurídica, y el tipo de ésta última), plazos de cumplimiento y forma de contratación. Asimismo, deberá colocarse un enlace al documento contractual, sera una orden de compra o contrato. En el caso que una orden de compra haya sido anulada, deberá indicarse dicha situación dentro del portal, a fin de no afectar el correlativo de los documentos. De igual manera, si no se creó dicha orden, deberá indicarse la razón de ello. </t>
  </si>
  <si>
    <t>Hay una inconsistencia en la adquisición de los detectores de humo (orden N°153/2019), ya que el apartado menciona que la fecha de adquisición es el 29 de mayo de 2019, pero el documento indica que es el 15 de mayo de 2019. Lo mismo ocurre con la orden N°162/2019, contrato N°79/2019, contrato N°11/2019 ACP-UGP, Contrato N°58-2019, contrato N°51/2019, entre otros.</t>
  </si>
  <si>
    <t>La información se ha ido subiendo constantemente</t>
  </si>
  <si>
    <t>Listado de ofertantes y contratistas</t>
  </si>
  <si>
    <t>Art. 10.20 LAIP y Art. 1.19 L2</t>
  </si>
  <si>
    <t>19.1 Listado o enlace a página web que lo contiene</t>
  </si>
  <si>
    <t>Deberá colocarse un listado que conteniga los registros que indican los artículos 14 y 15 de la LACAP, o un enlace al portal dde comprasal en el cual se refleja dicho listado</t>
  </si>
  <si>
    <t>La información está a junio 2019.</t>
  </si>
  <si>
    <t>No se verifica actualización en enero y abril 2018.</t>
  </si>
  <si>
    <t>Desactualizado</t>
  </si>
  <si>
    <t>El documento se va cambiando por el utlimo, porque es acumulativo, pueden comprobar que se actualizo trimestralmente  pero se va camiando, favor aclararnos si se debe subir un documento trimestral?</t>
  </si>
  <si>
    <t>19.2 Actualización trimestral (8 períodos)</t>
  </si>
  <si>
    <t>Participación ciudadana y rendición de cuentas</t>
  </si>
  <si>
    <t>Art. 10.21 LAIP y Art. 1.19 L2</t>
  </si>
  <si>
    <t>20.1 Listado de mecanismos</t>
  </si>
  <si>
    <t>La rendición es un documento que se produce una vez al año. En el caso que la institución posee más mecanismos de participación, el listado deberá indicar cada uno de ellos, la descripción del mecanismos y objetivo, los requisitos de participación y los informes que se genere sobre el desarrollo de los mecanismos.</t>
  </si>
  <si>
    <t>En el apartado de rendición de cuentas se ha colocado la memoria de labores 2017-2018, el cual tiene su propio apartado. 
La rendición de cuentas publicada es del período 2017-2018. En este apartado, se incluyen informes que son elaborados por instituciones que no es el MINSAL. 
Los mecanismos de participación ciudadana están a junio 2019.</t>
  </si>
  <si>
    <t>Se verifica que los mecanismos de participación se actualizan de manera semestral, debiendo estar de manera trimestral</t>
  </si>
  <si>
    <t>Se ha corregido por error se habian publicado dos informes de labores en el apartado de rendición de cuenta; favor reconsiderar la nota ya que se ha publicado lo que solicita la LAIP.</t>
  </si>
  <si>
    <t>20.2 Descripción/Objetivo</t>
  </si>
  <si>
    <t>A través del presupuesto del MINSAL se remiten fondos públicos a terceros, los cuales hacen rendición de cuenta y se publican como un acto de transparencia del uso de los fondos públicos, se puede tomar como una buena practica.</t>
  </si>
  <si>
    <t>20.3 Requisitos de participación</t>
  </si>
  <si>
    <t>En la LAIP, RLAIP, Lineamientos, y guias dadas por el IAIP no indica que se debe subir informe trimestral de Los mecanismos de participación ciudadana, por lo que el MINSAL los genera semestrales a partir del año 2019 y eso ha publicado a la fecha.</t>
  </si>
  <si>
    <t>20.5 Actualización trimestral (8 períodos)</t>
  </si>
  <si>
    <t xml:space="preserve"> Estadísticas</t>
  </si>
  <si>
    <t>Art. 10.23 LAIP y Art. 1.21 L2</t>
  </si>
  <si>
    <t>22.1 Estadísticas generadas</t>
  </si>
  <si>
    <t>Las estadísticas deben hacer referencia a las actividades propias de la institución.</t>
  </si>
  <si>
    <t>La información se encuentra hasta junio 2019. La información de 2017 y 2018 aparece de manera anual, no lo establecen así los lineamientos.</t>
  </si>
  <si>
    <t>La actualización la realizan de forma anual.</t>
  </si>
  <si>
    <t>La información se actualiza trimestralmente, pueden verificar los registros de actividad, pero como el documento es acumulativo se va cambiando.</t>
  </si>
  <si>
    <t>22.2 Actualización trimestral (8 períodos)</t>
  </si>
  <si>
    <t>Resoluciones ejecutoriadas</t>
  </si>
  <si>
    <t>Art. 10.24 LAIP y Art. 1.22 L2</t>
  </si>
  <si>
    <t>23.1 Listado</t>
  </si>
  <si>
    <t>Se colocará la plantilla de las resoluciones que emitan las instituciones que se ejerzcan funciones de control o tengan facultades sancionatorias. La plantilla deberá contener el nombre de las partes involucradas, la fecha de resolución, un breve resumen del caso y el enlace al documento que contenga la resolución completa. En el caso de las instituciones que no encajen en este supuesto, bastará un acta de inexistencia.</t>
  </si>
  <si>
    <t xml:space="preserve">El listado de las resoluciones 2017 no contiene el enlace para el texto del documento. Debido al Acuerdo Ministerial N°144 delegó a las Direcciones Regionales de Salud la facultad de emitir resoluciones, por lo que se coloca acta de 2018 (de fecha 2/08/2018) y 2019 (de fecha 2/05/2019), estando en principio desactualizado, ya que no posee un acta por trimestre conforme lo establecen los lineamientos. </t>
  </si>
  <si>
    <t>El apartado no se actualiza de manera trimestral. La última actualización fue en mayo 2019.</t>
  </si>
  <si>
    <t>Sobre las resoluciones de la Dirección Occidental, están a junio 2019; las plantillas no contienen el enlace al texto de la resolución. Las reosluciones de la Dirección Central están a abril 2019 y no posee enlace al texto de la resolución. La plantilla del 2018 es de enero a septiembre. Las resoluciones de la Dirección Metropolitana sí están a julio 2019, pero las plantillas no poseen enlace al texto, pero son las únicas que colocan la referencia al número de resolución que corresponde. Las resoluciones de la Dirección Paracentral están a junio 2019.  Posee listado para el 2018, pero no de manera trimestral. Las resoluciones de la Dirección Oriental están a junio 2019. Se encuentra la plantilla del 2018, pero no del 2017. No contiene enlace al texto.</t>
  </si>
  <si>
    <t>La carta se ha actualizado una vez al año por que es algo que es fijo, que MINSAL no emite resoluciones ejecutoriadas sino a través de las Direcciones regionales</t>
  </si>
  <si>
    <t>23.2 Partes</t>
  </si>
  <si>
    <t>23.3 Resumen del caso</t>
  </si>
  <si>
    <t>23.4 Enlace al texto</t>
  </si>
  <si>
    <t>Las resoluciones están bajo la tabla, no se entiende a que se refiere con que poseen o no enlace, pedimos consideración que no se quite toda la ponderación cuando se ha publicado la información, ay que la información producida esta, no todos los trimestres se tiene, por eso es que algunos no publican.</t>
  </si>
  <si>
    <t>23.5 Actualizazción trimestral (8 períodos)</t>
  </si>
  <si>
    <t>Actas</t>
  </si>
  <si>
    <t>Art. 10.25 LAIP y Art. 1.23 L2</t>
  </si>
  <si>
    <t>24.1 Listado</t>
  </si>
  <si>
    <t>Las instituciones que se encuentren conformados por entes colegiados, deberán colocar las actas que emitan en cada sesión realizada. El listado deberá contener la fecha de emisión, el número correlativo y el enlace al documento. En el caso que no se encuentre un correlativo, deberá indicarse la razón por la cual se ha omitido el mismo. Si la institución no posee un ente colegiado, deberá colocarse acta de inexistencia.</t>
  </si>
  <si>
    <t>No le compete a esta institución elaborar esta información, y posee acta de inexistencia con fecha septiembre 2019. No se observa acta de inexistencia para períodos anteriores, ya que no queda el registro de información generada con anterioridad</t>
  </si>
  <si>
    <t>Se ha publicado Acta de inexitencia, ver fecha de creación de documentos que se ha publicado desde el año 2012 y se ha ido cambiando, porque es algo que nunca se publicará por no ser un ente colegiado, que es lo que se tendria que tener para superar este punto</t>
  </si>
  <si>
    <t>24.2 Correlativo</t>
  </si>
  <si>
    <t>24.3 Fecha</t>
  </si>
  <si>
    <t>24.4 Enlace al texto</t>
  </si>
  <si>
    <t>24.5 Actualización trimestral (8 períodos)</t>
  </si>
  <si>
    <t xml:space="preserve"> Índice de información reservada</t>
  </si>
  <si>
    <t>Art. 22 LAIP y Art. 1.24 L2</t>
  </si>
  <si>
    <t>25.1 Enlace al índice de información reservada presentado al IAIP</t>
  </si>
  <si>
    <t>Deberá elaborarse la plantilla de conformidad con lo establecido por el Instituto. De igual manera, deberá publicarse la constancia de presentación del mismo ante el Instituto.</t>
  </si>
  <si>
    <t>Sí cumple</t>
  </si>
  <si>
    <t>El índice de octubre 2017 se publicó 2 años después</t>
  </si>
  <si>
    <t>N/A</t>
  </si>
  <si>
    <t>El MINSAL por ser una institución que produce mucha infomación la Secretaria de transparencia nos pidio solo publicar el ultimo Indice, a partir de los lineamientos del IAIP se publico de nuevo el del año 2017; pero si se ve registros de cumplimiento el MINSAL siempre ha publicado su IIR en tiempo, ademas el periodo del año 2017 fue debidamente fiscalizado</t>
  </si>
  <si>
    <t>25.2 Acutalización semestral (4 períodos)</t>
  </si>
  <si>
    <t>Debe tener actualización a enero y julio 2018 y a enero y julio 2019</t>
  </si>
  <si>
    <t>TOTAL</t>
  </si>
  <si>
    <t>Identificación</t>
  </si>
  <si>
    <t xml:space="preserve">Base legal </t>
  </si>
  <si>
    <t>Criterio de evaluación</t>
  </si>
  <si>
    <t xml:space="preserve">Requerimientos adicionales Ministerio de Hacienda </t>
  </si>
  <si>
    <t>32. Ejecución presupuestaria del Estado</t>
  </si>
  <si>
    <t>Art. 10 (parte final); Art. 2.1 L2.</t>
  </si>
  <si>
    <t>32.1 Ejecución de fondos del presupuesto general de la nación</t>
  </si>
  <si>
    <t>Deberá colocarse la ejecución semestral del presupuesto general de la nación, así como el consolidado anual</t>
  </si>
  <si>
    <t>32.2 Actualización semestral (4)</t>
  </si>
  <si>
    <t>Deberá incluirse la actualización semestral de enero y julio 2018 y de enero y julio 2019</t>
  </si>
  <si>
    <t>33. Deuda política</t>
  </si>
  <si>
    <t>33.1  Listado</t>
  </si>
  <si>
    <t xml:space="preserve">Se deberá colocar una  plantilla  que  contenga  el listado de los partidos políticos y coaliciones que reciben fondos públicos en concepto de deuda política, los montos que recibe cada uno y un enlace que remita a los informes de ejecución correspondientes. </t>
  </si>
  <si>
    <t>33.2 Montos</t>
  </si>
  <si>
    <t>33.3 Informe de ejecución</t>
  </si>
  <si>
    <t>33.4 Actualización semestral (4)</t>
  </si>
  <si>
    <t>Base legal</t>
  </si>
  <si>
    <t xml:space="preserve">Subdivisión </t>
  </si>
  <si>
    <t xml:space="preserve">Criterio de evaluación </t>
  </si>
  <si>
    <t xml:space="preserve">Ponderación </t>
  </si>
  <si>
    <t xml:space="preserve">Requerimientos adicionales Asamblea Legislativa </t>
  </si>
  <si>
    <t>32. Protocolo de entendimiento</t>
  </si>
  <si>
    <t>Art. 11 LAIP; y 2.2 L2</t>
  </si>
  <si>
    <t>32.1 Enlace al documento en versión digital</t>
  </si>
  <si>
    <t>Documento que contenga el protocolo de entendimiento de los grupos parlamentarios vigente para el período legislativo en curso.</t>
  </si>
  <si>
    <t>33. Comisiones legislativas</t>
  </si>
  <si>
    <t>33.1 Listado</t>
  </si>
  <si>
    <t>Plantilla que contenga el listado de todas las comisiones legislativas y los miembros de ellas, indicando el rol que realizan. Además, deberá incluir un enlace independiente por cada comisión que dirija a un expediente que contenga de forma ordenada las convocatorias realizadas, proyectos de agenda de reunión, listas de asistencia y dictámenes que surjan de cada comisión</t>
  </si>
  <si>
    <t>33.2 Miembros</t>
  </si>
  <si>
    <t>33.3 Convocatorias y listas de asistencia</t>
  </si>
  <si>
    <t>33.4 Agenda</t>
  </si>
  <si>
    <t>33.5 Dictámenes</t>
  </si>
  <si>
    <t>33.6 Actualización trimestral (8)</t>
  </si>
  <si>
    <t>Deberá indicar la actualización trimestral a octubre 2017; enero, abril, julio y octubre 2018; y enero, abril y julio 2019.</t>
  </si>
  <si>
    <t>34. Grupos parlamentarios</t>
  </si>
  <si>
    <t>34.1 Listado de grupos</t>
  </si>
  <si>
    <t>Listado de todos los diferentes grupos parlamentarios y listado completo de sus miembros propietarios y suplentes</t>
  </si>
  <si>
    <t>34.2 Listado de miembros de cada uno</t>
  </si>
  <si>
    <t>34.3 Actualización trimestral (8)</t>
  </si>
  <si>
    <t>35. Sesiones plenarias</t>
  </si>
  <si>
    <t>35.1 Proyectos de agenda</t>
  </si>
  <si>
    <t>Debe contener el listado de todos los proyectos de agenda de las sesiones y las listas de asistencia a cada una de ellas</t>
  </si>
  <si>
    <t>35.2 Listas de asistencia</t>
  </si>
  <si>
    <t>35.3 Actualización trimestral (8)</t>
  </si>
  <si>
    <t>36. Piezas de correspondencia recibidas</t>
  </si>
  <si>
    <t>36.1 Organizadas por tema</t>
  </si>
  <si>
    <t>Las piezas de correspondencia deberán organizarse por tema</t>
  </si>
  <si>
    <t>36.2 Actualización trimestral (8)</t>
  </si>
  <si>
    <t>37. Proyectos de ley</t>
  </si>
  <si>
    <t>37.1 Listado de proyectos</t>
  </si>
  <si>
    <t>Listado de los proyectos de ley recibidos, indicando la propuesta que les dio origen, la comisión que participó en su elaboración o discusión y el enlace al texto del documento correspondiente.</t>
  </si>
  <si>
    <t>37.2 Origen</t>
  </si>
  <si>
    <t>37.3 Comisión que participó</t>
  </si>
  <si>
    <t>37.4 Enlace al documento</t>
  </si>
  <si>
    <t>37.5 Actualización trimestral (8)</t>
  </si>
  <si>
    <t>38. Decretos y acuerdos</t>
  </si>
  <si>
    <t>38.1 Listado de acuerdos y decretos</t>
  </si>
  <si>
    <t>La plantilla debe contener el listado de los acuerdos y decretos emitidos por el pleno del ente obligado, breve descripción del mismo, enlace al registro de votación y enlace al texto del documento correspondiente.</t>
  </si>
  <si>
    <t>38.2 Enlace a cada documento</t>
  </si>
  <si>
    <t>38.3 Breve descripción</t>
  </si>
  <si>
    <t>38.4 Enlace al detalle de la votación correspondiente</t>
  </si>
  <si>
    <t>38.5 Actualización trimestral (8)</t>
  </si>
  <si>
    <t xml:space="preserve">Base Legal </t>
  </si>
  <si>
    <t xml:space="preserve">Puntos </t>
  </si>
  <si>
    <t xml:space="preserve">Requerimientos adicionales Presidencia de la República </t>
  </si>
  <si>
    <t>32. Plan General de Gobierno</t>
  </si>
  <si>
    <t>Art. 12 LAIP y Art. 2.3 L2</t>
  </si>
  <si>
    <t>32.1 Enlace al documento que lo contiene</t>
  </si>
  <si>
    <t>Deberá publicarse el documento que contenga el Plan General de Gobierno</t>
  </si>
  <si>
    <t>Actualización única</t>
  </si>
  <si>
    <t>33. Decretos y acuerdos</t>
  </si>
  <si>
    <t>Plantilla que contenga el listado de los decretos y acuerdos según corresnponda, su número correlativo, una breve descripción del contenido y enlace que remita al texto completo</t>
  </si>
  <si>
    <t>33.2 Número correlativo</t>
  </si>
  <si>
    <t>33.3 Descripción de su contenido</t>
  </si>
  <si>
    <t>33.4 Enlace al texto</t>
  </si>
  <si>
    <t>33.5 Actualización trimestral (8)</t>
  </si>
  <si>
    <t>34. Agenda del concejo de Ministros</t>
  </si>
  <si>
    <t>34.1 Listado cronológico</t>
  </si>
  <si>
    <t>Plantilla que contenga el listado del proyecto de agenda de las reuniones del Concejo de Ministros ordenadas de forma cronológica de acuerdo a la sesión a la cual correspondan</t>
  </si>
  <si>
    <t>31.2 Actualización trimestral (8)</t>
  </si>
  <si>
    <t>35. Vetos y observaciones</t>
  </si>
  <si>
    <t>35.1 Listado</t>
  </si>
  <si>
    <t>La plantilla deberá contener el listado de los vetos y observaciones enviadas a la Asamblea Legislativa, indicando el número de correlativo, un breve resumen del contenido, y enlace al texto del documento</t>
  </si>
  <si>
    <t>35.2 Correlativo</t>
  </si>
  <si>
    <t>35.3 Descripción</t>
  </si>
  <si>
    <t>35.4 Enlace al texto</t>
  </si>
  <si>
    <t>25.5 Actualización trimestral (8)</t>
  </si>
  <si>
    <t xml:space="preserve">Requerimientos adicionales Órgano Judicial </t>
  </si>
  <si>
    <t>32. Agenda del Pleno</t>
  </si>
  <si>
    <t>Art. 13 LAIP y Art. 2.4 L2</t>
  </si>
  <si>
    <t>32.1 Listado cronológico</t>
  </si>
  <si>
    <t>Se debe colocar los proyextos de agendas de las reuniones del Pleno de la Corte Suprema de Justicia, ordenadas cronológicamente de conformidad con la sesión a la cual corresponden</t>
  </si>
  <si>
    <t>32.2 Actualización trimestral (8)</t>
  </si>
  <si>
    <t>33. Sentencias definitivas</t>
  </si>
  <si>
    <t>33.1 Enlace al centro de documentación judicial o listado</t>
  </si>
  <si>
    <t>Remitir al centro de documentación judicial de la Corte Suprema de Justicia</t>
  </si>
  <si>
    <t>34. Sistematización de la jurisprudencia</t>
  </si>
  <si>
    <t>34.1 Enlace al centro de documentación judicial o listado</t>
  </si>
  <si>
    <t>Se publicará la jurisprudencia emitida por el ente obligado, organizada de tal forma que permita identificar el desarrollo y evolución de las líneas jurisprudenciales y el enlace de remisión de las mismas al centro de documentación judicial del sitio web de la Corte Suprema de Justicia.</t>
  </si>
  <si>
    <t>35. Legislación vigente</t>
  </si>
  <si>
    <t>35.1 Enlace</t>
  </si>
  <si>
    <t>El enlace deberá remitir a un buscador que permita acceder a los textos de la legislación vigente</t>
  </si>
  <si>
    <t>36. Actas y resoluciones</t>
  </si>
  <si>
    <t>36.1 Listados</t>
  </si>
  <si>
    <t>El listado debe indicar la fecha de emisión, número de correlativo, un breve resumen del contenido y el enlace al texto del documento</t>
  </si>
  <si>
    <t>36.2 Correlativo</t>
  </si>
  <si>
    <t>36.3 Fecha</t>
  </si>
  <si>
    <t>36.4 Resumen</t>
  </si>
  <si>
    <t>36.5 Enlace al texto</t>
  </si>
  <si>
    <t>36.6 Actualización trimestral (8)</t>
  </si>
  <si>
    <t>37. Nombramiento o designación de funcionarios</t>
  </si>
  <si>
    <t>37.1 Nombres</t>
  </si>
  <si>
    <t>La plantilla deberá contener el listado de los nombramientos o designaciones de funcionarios de otros entes nacionales o internacionales que correspondan al ente obligado, indicando el nombre del funcionario, su cargo, base legal para el nombramiento y lugar donde ejercerá sus funciones</t>
  </si>
  <si>
    <t>37.2 Cargo</t>
  </si>
  <si>
    <t>37.3 Base legal</t>
  </si>
  <si>
    <t>37.4 Lugar dónde se ejerce el cargo</t>
  </si>
  <si>
    <t>38. Autos de pareatis, extradiciones y declaraciones de orden público</t>
  </si>
  <si>
    <t>38.1 Plantillas independientes</t>
  </si>
  <si>
    <t xml:space="preserve">Se publicarán por medio de plantillas independientes que consignen el número de referencia, un breve resumen de su contenido y un enlace que remita al texto del documento. </t>
  </si>
  <si>
    <t>38.2 Enlace al documento</t>
  </si>
  <si>
    <t>38.3 Actualización trimestral (8)</t>
  </si>
  <si>
    <t>39. Nóminas de abogados y notarios</t>
  </si>
  <si>
    <t>39.1 Nómina de abogados</t>
  </si>
  <si>
    <t>Deberá publicarse la nómina de abogados y notarios autorizados, cuya base de datos deberá permitir opciones de búsqueda</t>
  </si>
  <si>
    <t>39.2 Nómina de notarios</t>
  </si>
  <si>
    <t>39.3 Actualización trimestral (8)</t>
  </si>
  <si>
    <t>40. Estadísticas</t>
  </si>
  <si>
    <t>40.1 Estadísticas diferenciadas del Órgano Judicial y del Instituto de Medicina Legal</t>
  </si>
  <si>
    <t>A través de listados de enlaces ordenados por rubros temáticos, dirigir a cada documento que contenga la información estadística diferenciando cual corresponde a la gestión judicial y cual al Instituto de medicina legal.</t>
  </si>
  <si>
    <t>40.2 Actualización trimestral (8)</t>
  </si>
  <si>
    <t>41. Casos relevantes</t>
  </si>
  <si>
    <t>41.1 Resumen del caso</t>
  </si>
  <si>
    <t>Se incluirá un resumen de los casos relevantes de interés público y se remitirá por medio de un enlace al texto de la resolución definitiva del mismo cuando estuviere disponible</t>
  </si>
  <si>
    <t>41.2 Enlace al texto</t>
  </si>
  <si>
    <t xml:space="preserve">Requerimientos adicionales Concejo Nacional de la Judicatura  </t>
  </si>
  <si>
    <t>Art. 14 LAIP y Art. 2.5 L2</t>
  </si>
  <si>
    <t>32.1 Agenda en orden cronológico</t>
  </si>
  <si>
    <t>Se incluirá el proyecto de agenda de las reuniones del Concejo Nacional de la Judicatura ordenadas de forma cronológica, de acuerdo a la sesión a la que correspondan.</t>
  </si>
  <si>
    <t>33. Procesos de selección judicial</t>
  </si>
  <si>
    <t>33.1 Manual de selección</t>
  </si>
  <si>
    <t>Debe publicarse los manuales autorizados para la selección de jueces, como la plantilla que contena información sobre los procesos de selección realizados por el ente obligado, en el cual se detalle el nombre de la plaza sometida a concurso, tipo de concurso, tipo de contratación, perfil establecido para la palza, número de particpiantes y nombre completo de la persona que resultó seleccionada.</t>
  </si>
  <si>
    <t>33.2 Procesos realizados</t>
  </si>
  <si>
    <t>33.3 Actualización trimestral (8)</t>
  </si>
  <si>
    <t>34. Procesos de evaluación judicial</t>
  </si>
  <si>
    <t>34.1 Nombre del juez o tribunal</t>
  </si>
  <si>
    <t>Incluir los procesos de evaluación seguidos a los tribunales o a los jueces según sea el caso, además del informe y recomendaciones derivados de éstos.</t>
  </si>
  <si>
    <t>34.2 Informes y recomendaciones</t>
  </si>
  <si>
    <t>35. Últimas ternas propuestas para optar a cargo de magistrados de la Corte Suprema de Justicia</t>
  </si>
  <si>
    <t>35.1 Ternas</t>
  </si>
  <si>
    <t>Debe consignarse el listado que incluya las ternas específica sy el proceso de selección seguido para determinarlas</t>
  </si>
  <si>
    <t>35.2 Proceso de selección</t>
  </si>
  <si>
    <t>36. Ternas propuestas para optar a cargo de Magistrados de Cámara de segunda instancia y Jueces</t>
  </si>
  <si>
    <t>36.1 Ternas</t>
  </si>
  <si>
    <t>Debe consignarse el lisado que incluya las ternas específicas y el proceso de selección seguido para determinarlas</t>
  </si>
  <si>
    <t>36.2 Proceso de selección</t>
  </si>
  <si>
    <t>37. Escuela de capacitación Judicial</t>
  </si>
  <si>
    <t>37.1 Programas de capacitaciones</t>
  </si>
  <si>
    <t>Publicar los programas llevados a cabo por la Escuela de Capacitación Judicial, detalle anual de las capacitaciones realizadas y el porcentaje de asistencia a las mismas.</t>
  </si>
  <si>
    <t>37.2 Capacitaciones realizadas</t>
  </si>
  <si>
    <t>37.3 Actualización trimestral (8)</t>
  </si>
  <si>
    <t>Requerimientos adicionales Tribunal Supremo Electoral</t>
  </si>
  <si>
    <t xml:space="preserve">Art. 15 LAIP; y Art 2.6 L2 </t>
  </si>
  <si>
    <t>Se debe publicar los proyectos de agenda de las reuniones de la institución ordenadas de forma cronológica de acuerdo a la sesión a la cual corresponden</t>
  </si>
  <si>
    <t>33. Jurisprudencia</t>
  </si>
  <si>
    <t>33.1 Base de datos con buscador</t>
  </si>
  <si>
    <t>Las resoluciones deberán publicarse por medio de base de datos que permitan utlizar heraamientas de búsqueda y enlaces al texto de las resoluciones</t>
  </si>
  <si>
    <t>33.2 Enlaces al texto</t>
  </si>
  <si>
    <t>34. Calendario electoral</t>
  </si>
  <si>
    <t>34.1 Actualizado</t>
  </si>
  <si>
    <t>Calendario electoral</t>
  </si>
  <si>
    <t>35. Listado de candidatos</t>
  </si>
  <si>
    <t>35.1 Nombre</t>
  </si>
  <si>
    <t>Deberá colocarse una plantila que contenga el nombre completo del candidato, el partido al que pertenece o su condición de candidato independiente y el cargo al cual opta</t>
  </si>
  <si>
    <t>35.2 Partido\independencia</t>
  </si>
  <si>
    <t>35.3 Cargo al que aplica</t>
  </si>
  <si>
    <t>35.4 Plantilla</t>
  </si>
  <si>
    <t>36. Resultado de los escrutinios</t>
  </si>
  <si>
    <t>36.1 Resultado del último escrutinio realizado</t>
  </si>
  <si>
    <t>Informes de eventos electorales, incluyendo costos, resultados y escrutinios</t>
  </si>
  <si>
    <t>37. Juntas electorales</t>
  </si>
  <si>
    <t>37.1 Lista de nombres</t>
  </si>
  <si>
    <t>Se debe detallar su conformación, origen partidario o condición de independientes</t>
  </si>
  <si>
    <t>37.2 Número</t>
  </si>
  <si>
    <t>37.3 Territorio</t>
  </si>
  <si>
    <t>37.4 Conformación</t>
  </si>
  <si>
    <t xml:space="preserve">Requerimientos adicionales Corte de Cuentas de la República </t>
  </si>
  <si>
    <t>32. Informes finales de auditorias</t>
  </si>
  <si>
    <t xml:space="preserve">Art. 16 LAIP y Art. 2.7 L2 </t>
  </si>
  <si>
    <t>32.1 Número correlativo</t>
  </si>
  <si>
    <t>La plantilla deberá contener los informes de auditoría generados, indicando su número correlativo, el ente auditado, fecha, un breve resumen del caso y un enlace que remita al texto del documento</t>
  </si>
  <si>
    <t>32.2 Ente</t>
  </si>
  <si>
    <t>32.3 Fecha</t>
  </si>
  <si>
    <t>32.4 Resumen</t>
  </si>
  <si>
    <t>32.5 Enlace al texto</t>
  </si>
  <si>
    <t>32.6 Actualización trimestral (8)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</si>
</sst>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font>
      <sz val="11"/>
      <color rgb="FF000000"/>
      <name val="Calibri"/>
      <family val="2"/>
      <charset val="1"/>
    </font>
    <font>
      <b/>
      <sz val="16"/>
      <color rgb="FF000000"/>
      <name val="Calibri"/>
      <family val="2"/>
      <charset val="1"/>
    </font>
    <font>
      <b/>
      <sz val="10"/>
      <color rgb="FF000000"/>
      <name val="Calibri"/>
      <family val="2"/>
      <charset val="1"/>
    </font>
    <font>
      <sz val="10"/>
      <color rgb="FF000000"/>
      <name val="Calibri"/>
      <family val="2"/>
      <charset val="1"/>
    </font>
    <font>
      <sz val="7"/>
      <color rgb="FF000000"/>
      <name val="Calibri"/>
      <family val="2"/>
      <charset val="1"/>
    </font>
    <font>
      <b/>
      <sz val="11"/>
      <color rgb="FF000000"/>
      <name val="Calibri"/>
      <family val="2"/>
      <charset val="1"/>
    </font>
    <font>
      <b/>
      <sz val="10"/>
      <color rgb="FFFFFFFF"/>
      <name val="Calibri"/>
      <family val="2"/>
      <charset val="1"/>
    </font>
    <font>
      <sz val="9"/>
      <color rgb="FFFFFFFF"/>
      <name val="Calibri"/>
      <family val="2"/>
      <charset val="1"/>
    </font>
    <font>
      <sz val="10"/>
      <color rgb="FFFFFFFF"/>
      <name val="Calibri"/>
      <family val="2"/>
      <charset val="1"/>
    </font>
    <font>
      <sz val="10"/>
      <color rgb="FF000000"/>
      <name val="Calibri  "/>
      <charset val="1"/>
    </font>
  </fonts>
  <fills count="11">
    <fill>
      <patternFill patternType="none"/>
    </fill>
    <fill>
      <patternFill patternType="gray125"/>
    </fill>
    <fill>
      <patternFill patternType="solid">
        <fgColor rgb="FFFFFF00"/>
        <bgColor rgb="FFFFFF00"/>
      </patternFill>
    </fill>
    <fill>
      <patternFill patternType="solid">
        <fgColor rgb="FF00B0F0"/>
        <bgColor rgb="FF33CCCC"/>
      </patternFill>
    </fill>
    <fill>
      <patternFill patternType="solid">
        <fgColor rgb="FF6699CC"/>
        <bgColor rgb="FF9999FF"/>
      </patternFill>
    </fill>
    <fill>
      <patternFill patternType="solid">
        <fgColor rgb="FFCFE7F5"/>
        <bgColor rgb="FFCCFFFF"/>
      </patternFill>
    </fill>
    <fill>
      <patternFill patternType="solid">
        <fgColor rgb="FF2F75B5"/>
        <bgColor rgb="FF0066CC"/>
      </patternFill>
    </fill>
    <fill>
      <patternFill patternType="solid">
        <fgColor rgb="FF9BC2E6"/>
        <bgColor rgb="FF9DC3E6"/>
      </patternFill>
    </fill>
    <fill>
      <patternFill patternType="solid">
        <fgColor rgb="FF1F4E79"/>
        <bgColor rgb="FF003366"/>
      </patternFill>
    </fill>
    <fill>
      <patternFill patternType="solid">
        <fgColor rgb="FFFFFFFF"/>
        <bgColor rgb="FFFFFFCC"/>
      </patternFill>
    </fill>
    <fill>
      <patternFill patternType="solid">
        <fgColor rgb="FF9DC3E6"/>
        <bgColor rgb="FF9BC2E6"/>
      </patternFill>
    </fill>
  </fills>
  <borders count="22">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medium">
        <color auto="1"/>
      </left>
      <right style="medium">
        <color auto="1"/>
      </right>
      <top style="medium">
        <color auto="1"/>
      </top>
      <bottom/>
      <diagonal/>
    </border>
    <border>
      <left/>
      <right style="medium">
        <color auto="1"/>
      </right>
      <top style="medium">
        <color auto="1"/>
      </top>
      <bottom/>
      <diagonal/>
    </border>
    <border>
      <left style="medium">
        <color auto="1"/>
      </left>
      <right style="medium">
        <color auto="1"/>
      </right>
      <top style="medium">
        <color auto="1"/>
      </top>
      <bottom style="medium">
        <color auto="1"/>
      </bottom>
      <diagonal/>
    </border>
    <border>
      <left/>
      <right style="thin">
        <color auto="1"/>
      </right>
      <top style="medium">
        <color auto="1"/>
      </top>
      <bottom style="thin">
        <color auto="1"/>
      </bottom>
      <diagonal/>
    </border>
    <border>
      <left style="thin">
        <color auto="1"/>
      </left>
      <right style="thin">
        <color auto="1"/>
      </right>
      <top style="medium">
        <color auto="1"/>
      </top>
      <bottom style="medium">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thin">
        <color auto="1"/>
      </left>
      <right style="thin">
        <color auto="1"/>
      </right>
      <top style="thin">
        <color auto="1"/>
      </top>
      <bottom style="medium">
        <color auto="1"/>
      </bottom>
      <diagonal/>
    </border>
    <border>
      <left/>
      <right style="medium">
        <color auto="1"/>
      </right>
      <top style="medium">
        <color auto="1"/>
      </top>
      <bottom style="medium">
        <color auto="1"/>
      </bottom>
      <diagonal/>
    </border>
    <border>
      <left/>
      <right style="medium">
        <color auto="1"/>
      </right>
      <top/>
      <bottom style="medium">
        <color auto="1"/>
      </bottom>
      <diagonal/>
    </border>
    <border>
      <left style="thin">
        <color auto="1"/>
      </left>
      <right style="medium">
        <color auto="1"/>
      </right>
      <top style="medium">
        <color auto="1"/>
      </top>
      <bottom style="medium">
        <color auto="1"/>
      </bottom>
      <diagonal/>
    </border>
    <border>
      <left style="medium">
        <color auto="1"/>
      </left>
      <right/>
      <top/>
      <bottom/>
      <diagonal/>
    </border>
    <border>
      <left style="medium">
        <color auto="1"/>
      </left>
      <right style="medium">
        <color auto="1"/>
      </right>
      <top/>
      <bottom style="medium">
        <color auto="1"/>
      </bottom>
      <diagonal/>
    </border>
    <border>
      <left style="thin">
        <color auto="1"/>
      </left>
      <right style="medium">
        <color auto="1"/>
      </right>
      <top style="medium">
        <color auto="1"/>
      </top>
      <bottom/>
      <diagonal/>
    </border>
    <border>
      <left style="thin">
        <color auto="1"/>
      </left>
      <right style="medium">
        <color auto="1"/>
      </right>
      <top/>
      <bottom style="medium">
        <color auto="1"/>
      </bottom>
      <diagonal/>
    </border>
  </borders>
  <cellStyleXfs count="1">
    <xf numFmtId="0" fontId="0" fillId="0" borderId="0"/>
  </cellStyleXfs>
  <cellXfs count="95">
    <xf numFmtId="0" fontId="0" fillId="0" borderId="0" xfId="0"/>
    <xf numFmtId="0" fontId="3" fillId="7" borderId="1" xfId="0" applyFont="1" applyFill="1" applyBorder="1" applyAlignment="1">
      <alignment horizontal="center" vertical="center" wrapText="1"/>
    </xf>
    <xf numFmtId="0" fontId="8" fillId="8" borderId="1" xfId="0" applyFont="1" applyFill="1" applyBorder="1" applyAlignment="1">
      <alignment horizontal="center" vertical="center" wrapText="1"/>
    </xf>
    <xf numFmtId="0" fontId="7" fillId="8" borderId="1" xfId="0" applyFont="1" applyFill="1" applyBorder="1" applyAlignment="1">
      <alignment horizontal="center" vertical="center" wrapText="1"/>
    </xf>
    <xf numFmtId="0" fontId="0" fillId="0" borderId="1" xfId="0" applyFont="1" applyBorder="1" applyAlignment="1">
      <alignment horizontal="center" vertical="center" textRotation="90" wrapText="1"/>
    </xf>
    <xf numFmtId="0" fontId="0" fillId="0" borderId="1" xfId="0" applyFont="1" applyBorder="1" applyAlignment="1" applyProtection="1">
      <alignment horizontal="center" vertical="center" wrapText="1"/>
    </xf>
    <xf numFmtId="0" fontId="0" fillId="5" borderId="1" xfId="0" applyFont="1" applyFill="1" applyBorder="1" applyAlignment="1">
      <alignment horizontal="center" vertical="center" wrapText="1"/>
    </xf>
    <xf numFmtId="0" fontId="0" fillId="5" borderId="1" xfId="0" applyFont="1" applyFill="1" applyBorder="1" applyAlignment="1" applyProtection="1">
      <alignment horizontal="center" vertical="center" wrapText="1"/>
    </xf>
    <xf numFmtId="0" fontId="3" fillId="5" borderId="1" xfId="0" applyFont="1" applyFill="1" applyBorder="1" applyAlignment="1" applyProtection="1">
      <alignment horizontal="center" vertical="center" wrapText="1"/>
    </xf>
    <xf numFmtId="0" fontId="2" fillId="5" borderId="1" xfId="0" applyFont="1" applyFill="1" applyBorder="1" applyAlignment="1" applyProtection="1">
      <alignment horizontal="center" vertical="center" wrapText="1"/>
    </xf>
    <xf numFmtId="0" fontId="0" fillId="2" borderId="1" xfId="0" applyFont="1" applyFill="1" applyBorder="1" applyAlignment="1">
      <alignment horizontal="center" vertical="center" wrapText="1"/>
    </xf>
    <xf numFmtId="0" fontId="0" fillId="0" borderId="1" xfId="0" applyFont="1" applyBorder="1" applyAlignment="1">
      <alignment horizontal="center" vertical="center" wrapText="1"/>
    </xf>
    <xf numFmtId="0" fontId="3" fillId="0" borderId="1" xfId="0" applyFont="1" applyBorder="1" applyAlignment="1" applyProtection="1">
      <alignment horizontal="center" vertical="center" wrapText="1"/>
    </xf>
    <xf numFmtId="0" fontId="2" fillId="0" borderId="1" xfId="0" applyFont="1" applyBorder="1" applyAlignment="1" applyProtection="1">
      <alignment horizontal="center" vertical="center" wrapText="1"/>
    </xf>
    <xf numFmtId="0" fontId="1" fillId="3" borderId="1" xfId="0" applyFont="1" applyFill="1" applyBorder="1" applyAlignment="1" applyProtection="1">
      <alignment horizontal="center" vertical="center" wrapText="1"/>
    </xf>
    <xf numFmtId="0" fontId="0" fillId="0" borderId="1" xfId="0" applyFont="1" applyBorder="1" applyAlignment="1">
      <alignment horizontal="center" vertical="center" wrapText="1"/>
    </xf>
    <xf numFmtId="0" fontId="0" fillId="2" borderId="1" xfId="0" applyFont="1" applyFill="1" applyBorder="1" applyAlignment="1">
      <alignment horizontal="center" vertical="center" wrapText="1"/>
    </xf>
    <xf numFmtId="0" fontId="0" fillId="0" borderId="1" xfId="0" applyFont="1" applyBorder="1" applyAlignment="1">
      <alignment horizontal="center" vertical="center"/>
    </xf>
    <xf numFmtId="0" fontId="0" fillId="0" borderId="1" xfId="0" applyBorder="1"/>
    <xf numFmtId="0" fontId="2" fillId="4" borderId="1" xfId="0" applyFont="1" applyFill="1" applyBorder="1" applyAlignment="1" applyProtection="1">
      <alignment horizontal="center" vertical="center" wrapText="1"/>
    </xf>
    <xf numFmtId="0" fontId="3" fillId="4" borderId="1" xfId="0" applyFont="1" applyFill="1" applyBorder="1" applyAlignment="1" applyProtection="1">
      <alignment horizontal="center" vertical="center" wrapText="1"/>
    </xf>
    <xf numFmtId="0" fontId="0" fillId="4" borderId="1" xfId="0" applyFont="1" applyFill="1" applyBorder="1" applyAlignment="1" applyProtection="1">
      <alignment horizontal="center" vertical="center" wrapText="1"/>
    </xf>
    <xf numFmtId="0" fontId="4" fillId="4" borderId="1" xfId="0" applyFont="1" applyFill="1" applyBorder="1" applyAlignment="1">
      <alignment horizontal="center" vertical="center" wrapText="1"/>
    </xf>
    <xf numFmtId="0" fontId="0" fillId="4" borderId="1" xfId="0" applyFont="1" applyFill="1" applyBorder="1" applyAlignment="1">
      <alignment horizontal="center" vertical="center" wrapText="1"/>
    </xf>
    <xf numFmtId="0" fontId="5" fillId="2" borderId="1" xfId="0" applyFont="1" applyFill="1" applyBorder="1" applyAlignment="1">
      <alignment horizontal="center" vertical="center" wrapText="1"/>
    </xf>
    <xf numFmtId="0" fontId="0" fillId="4" borderId="1" xfId="0" applyFont="1" applyFill="1" applyBorder="1" applyAlignment="1">
      <alignment horizontal="center" vertical="center"/>
    </xf>
    <xf numFmtId="0" fontId="2" fillId="0" borderId="1" xfId="0" applyFont="1" applyBorder="1" applyAlignment="1" applyProtection="1">
      <alignment horizontal="center" vertical="center" wrapText="1"/>
    </xf>
    <xf numFmtId="0" fontId="3" fillId="0" borderId="1" xfId="0" applyFont="1" applyBorder="1" applyAlignment="1" applyProtection="1">
      <alignment horizontal="center" vertical="center" wrapText="1"/>
    </xf>
    <xf numFmtId="0" fontId="0" fillId="0" borderId="1" xfId="0" applyFont="1" applyBorder="1" applyAlignment="1" applyProtection="1">
      <alignment horizontal="center" vertical="center" wrapText="1"/>
    </xf>
    <xf numFmtId="0" fontId="0" fillId="0" borderId="1" xfId="0" applyBorder="1" applyAlignment="1">
      <alignment horizontal="center" vertical="center"/>
    </xf>
    <xf numFmtId="0" fontId="2" fillId="5" borderId="1" xfId="0" applyFont="1" applyFill="1" applyBorder="1" applyAlignment="1" applyProtection="1">
      <alignment horizontal="center" vertical="center" wrapText="1"/>
    </xf>
    <xf numFmtId="0" fontId="3" fillId="5" borderId="1" xfId="0" applyFont="1" applyFill="1" applyBorder="1" applyAlignment="1" applyProtection="1">
      <alignment horizontal="center" vertical="center" wrapText="1"/>
    </xf>
    <xf numFmtId="0" fontId="0" fillId="5" borderId="1" xfId="0" applyFont="1" applyFill="1" applyBorder="1" applyAlignment="1" applyProtection="1">
      <alignment horizontal="center" vertical="center" wrapText="1"/>
    </xf>
    <xf numFmtId="0" fontId="0" fillId="5" borderId="1" xfId="0" applyFont="1" applyFill="1" applyBorder="1" applyAlignment="1">
      <alignment horizontal="center" vertical="center" wrapText="1"/>
    </xf>
    <xf numFmtId="0" fontId="0" fillId="5" borderId="1" xfId="0" applyFont="1" applyFill="1" applyBorder="1" applyAlignment="1">
      <alignment horizontal="center" vertical="center"/>
    </xf>
    <xf numFmtId="0" fontId="0" fillId="5" borderId="1" xfId="0" applyFill="1" applyBorder="1"/>
    <xf numFmtId="0" fontId="0" fillId="5" borderId="0" xfId="0" applyFill="1"/>
    <xf numFmtId="0" fontId="0" fillId="0" borderId="0" xfId="0" applyAlignment="1">
      <alignment horizontal="center" vertical="center"/>
    </xf>
    <xf numFmtId="0" fontId="6" fillId="3" borderId="1" xfId="0" applyFont="1" applyFill="1" applyBorder="1" applyAlignment="1">
      <alignment horizontal="center" vertical="center" wrapText="1"/>
    </xf>
    <xf numFmtId="0" fontId="6" fillId="6" borderId="1" xfId="0" applyFont="1" applyFill="1" applyBorder="1" applyAlignment="1">
      <alignment horizontal="center" vertical="center" wrapText="1"/>
    </xf>
    <xf numFmtId="0" fontId="3" fillId="7" borderId="1" xfId="0" applyFont="1" applyFill="1" applyBorder="1" applyAlignment="1">
      <alignment horizontal="center" vertical="center" wrapText="1"/>
    </xf>
    <xf numFmtId="0" fontId="3" fillId="9" borderId="1" xfId="0" applyFont="1" applyFill="1" applyBorder="1" applyAlignment="1">
      <alignment horizontal="center" vertical="center"/>
    </xf>
    <xf numFmtId="0" fontId="3" fillId="10" borderId="1" xfId="0" applyFont="1" applyFill="1" applyBorder="1" applyAlignment="1">
      <alignment horizontal="center" wrapText="1"/>
    </xf>
    <xf numFmtId="0" fontId="3" fillId="10" borderId="1" xfId="0" applyFont="1" applyFill="1" applyBorder="1" applyAlignment="1">
      <alignment wrapText="1"/>
    </xf>
    <xf numFmtId="0" fontId="3" fillId="0" borderId="1" xfId="0" applyFont="1" applyBorder="1" applyAlignment="1">
      <alignment horizontal="center" vertical="center"/>
    </xf>
    <xf numFmtId="0" fontId="0" fillId="0" borderId="0" xfId="0" applyAlignment="1">
      <alignment wrapText="1"/>
    </xf>
    <xf numFmtId="0" fontId="6" fillId="3" borderId="2" xfId="0" applyFont="1" applyFill="1" applyBorder="1" applyAlignment="1">
      <alignment horizontal="center" vertical="center" wrapText="1"/>
    </xf>
    <xf numFmtId="0" fontId="8" fillId="8" borderId="3" xfId="0" applyFont="1" applyFill="1" applyBorder="1" applyAlignment="1">
      <alignment horizontal="center" vertical="center" wrapText="1"/>
    </xf>
    <xf numFmtId="0" fontId="8" fillId="8" borderId="4" xfId="0" applyFont="1" applyFill="1" applyBorder="1" applyAlignment="1">
      <alignment horizontal="center" vertical="center"/>
    </xf>
    <xf numFmtId="0" fontId="8" fillId="8" borderId="4" xfId="0" applyFont="1" applyFill="1" applyBorder="1" applyAlignment="1">
      <alignment horizontal="center" vertical="center" wrapText="1"/>
    </xf>
    <xf numFmtId="0" fontId="8" fillId="8" borderId="6" xfId="0" applyFont="1" applyFill="1" applyBorder="1" applyAlignment="1">
      <alignment horizontal="center" vertical="center" wrapText="1"/>
    </xf>
    <xf numFmtId="0" fontId="3" fillId="7" borderId="8" xfId="0" applyFont="1" applyFill="1" applyBorder="1" applyAlignment="1">
      <alignment horizontal="center" vertical="center" wrapText="1"/>
    </xf>
    <xf numFmtId="0" fontId="9" fillId="10" borderId="8" xfId="0" applyFont="1" applyFill="1" applyBorder="1" applyAlignment="1">
      <alignment horizontal="center" wrapText="1"/>
    </xf>
    <xf numFmtId="0" fontId="0" fillId="0" borderId="8" xfId="0" applyFont="1" applyBorder="1" applyAlignment="1">
      <alignment horizontal="center" vertical="center"/>
    </xf>
    <xf numFmtId="0" fontId="0" fillId="0" borderId="9" xfId="0" applyFont="1" applyBorder="1" applyAlignment="1">
      <alignment horizontal="center" vertical="center"/>
    </xf>
    <xf numFmtId="0" fontId="3" fillId="10" borderId="1" xfId="0" applyFont="1" applyFill="1" applyBorder="1" applyAlignment="1">
      <alignment horizontal="center" vertical="center" wrapText="1"/>
    </xf>
    <xf numFmtId="0" fontId="3" fillId="10" borderId="14" xfId="0" applyFont="1" applyFill="1" applyBorder="1" applyAlignment="1">
      <alignment horizontal="center" vertical="center" wrapText="1"/>
    </xf>
    <xf numFmtId="0" fontId="3" fillId="10" borderId="14" xfId="0" applyFont="1" applyFill="1" applyBorder="1" applyAlignment="1">
      <alignment wrapText="1"/>
    </xf>
    <xf numFmtId="0" fontId="0" fillId="0" borderId="14" xfId="0" applyBorder="1" applyAlignment="1">
      <alignment horizontal="center" vertical="center"/>
    </xf>
    <xf numFmtId="0" fontId="8" fillId="8" borderId="5" xfId="0" applyFont="1" applyFill="1" applyBorder="1" applyAlignment="1">
      <alignment horizontal="center" vertical="center" wrapText="1"/>
    </xf>
    <xf numFmtId="0" fontId="8" fillId="8" borderId="15" xfId="0" applyFont="1" applyFill="1" applyBorder="1" applyAlignment="1">
      <alignment horizontal="center" vertical="center"/>
    </xf>
    <xf numFmtId="0" fontId="8" fillId="8" borderId="15" xfId="0" applyFont="1" applyFill="1" applyBorder="1" applyAlignment="1">
      <alignment horizontal="center" vertical="center" wrapText="1"/>
    </xf>
    <xf numFmtId="0" fontId="8" fillId="8" borderId="16" xfId="0" applyFont="1" applyFill="1" applyBorder="1" applyAlignment="1">
      <alignment horizontal="center" vertical="center" wrapText="1"/>
    </xf>
    <xf numFmtId="0" fontId="3" fillId="10" borderId="16" xfId="0" applyFont="1" applyFill="1" applyBorder="1" applyAlignment="1">
      <alignment horizontal="center" vertical="center" wrapText="1"/>
    </xf>
    <xf numFmtId="0" fontId="0" fillId="10" borderId="16" xfId="0" applyFont="1" applyFill="1" applyBorder="1" applyAlignment="1">
      <alignment horizontal="center" vertical="center"/>
    </xf>
    <xf numFmtId="0" fontId="3" fillId="0" borderId="16" xfId="0" applyFont="1" applyBorder="1" applyAlignment="1">
      <alignment horizontal="center" vertical="center" wrapText="1"/>
    </xf>
    <xf numFmtId="0" fontId="3" fillId="0" borderId="5" xfId="0" applyFont="1" applyBorder="1" applyAlignment="1">
      <alignment horizontal="center" vertical="center" wrapText="1"/>
    </xf>
    <xf numFmtId="0" fontId="0" fillId="0" borderId="16" xfId="0" applyFont="1" applyBorder="1" applyAlignment="1">
      <alignment horizontal="center" vertical="center"/>
    </xf>
    <xf numFmtId="0" fontId="0" fillId="10" borderId="5" xfId="0" applyFont="1" applyFill="1" applyBorder="1" applyAlignment="1">
      <alignment horizontal="center" vertical="center"/>
    </xf>
    <xf numFmtId="0" fontId="0" fillId="0" borderId="0" xfId="0" applyAlignment="1">
      <alignment horizontal="center" wrapText="1"/>
    </xf>
    <xf numFmtId="0" fontId="3" fillId="10" borderId="5" xfId="0" applyFont="1" applyFill="1" applyBorder="1" applyAlignment="1">
      <alignment horizontal="center" vertical="center" wrapText="1"/>
    </xf>
    <xf numFmtId="0" fontId="0" fillId="0" borderId="0" xfId="0" applyAlignment="1">
      <alignment horizontal="center"/>
    </xf>
    <xf numFmtId="0" fontId="0" fillId="0" borderId="0" xfId="0" applyAlignment="1">
      <alignment horizontal="left" wrapText="1"/>
    </xf>
    <xf numFmtId="0" fontId="8" fillId="8" borderId="20" xfId="0" applyFont="1" applyFill="1" applyBorder="1" applyAlignment="1">
      <alignment vertical="center" wrapText="1"/>
    </xf>
    <xf numFmtId="0" fontId="8" fillId="8" borderId="21" xfId="0" applyFont="1" applyFill="1" applyBorder="1" applyAlignment="1">
      <alignment vertical="center" wrapText="1"/>
    </xf>
    <xf numFmtId="0" fontId="3" fillId="0" borderId="19" xfId="0" applyFont="1" applyBorder="1" applyAlignment="1">
      <alignment horizontal="center" vertical="center" wrapText="1"/>
    </xf>
    <xf numFmtId="0" fontId="3" fillId="10" borderId="19" xfId="0" applyFont="1" applyFill="1" applyBorder="1" applyAlignment="1">
      <alignment horizontal="center" vertical="center" wrapText="1"/>
    </xf>
    <xf numFmtId="0" fontId="3" fillId="0" borderId="5" xfId="0" applyFont="1" applyBorder="1" applyAlignment="1">
      <alignment wrapText="1"/>
    </xf>
    <xf numFmtId="0" fontId="3" fillId="9" borderId="1" xfId="0" applyFont="1" applyFill="1" applyBorder="1" applyAlignment="1">
      <alignment horizontal="center" vertical="center"/>
    </xf>
    <xf numFmtId="0" fontId="0" fillId="0" borderId="5" xfId="0" applyFont="1" applyBorder="1" applyAlignment="1">
      <alignment horizontal="center" vertical="center" textRotation="90" wrapText="1"/>
    </xf>
    <xf numFmtId="0" fontId="8" fillId="8" borderId="7" xfId="0" applyFont="1" applyFill="1" applyBorder="1" applyAlignment="1">
      <alignment horizontal="center" vertical="center" wrapText="1"/>
    </xf>
    <xf numFmtId="0" fontId="8" fillId="8" borderId="10" xfId="0" applyFont="1" applyFill="1" applyBorder="1" applyAlignment="1">
      <alignment horizontal="center" vertical="center" wrapText="1"/>
    </xf>
    <xf numFmtId="0" fontId="0" fillId="0" borderId="11" xfId="0" applyFont="1" applyBorder="1" applyAlignment="1">
      <alignment horizontal="center" vertical="center"/>
    </xf>
    <xf numFmtId="0" fontId="8" fillId="8" borderId="12" xfId="0" applyFont="1" applyFill="1" applyBorder="1" applyAlignment="1">
      <alignment horizontal="center" vertical="center" wrapText="1"/>
    </xf>
    <xf numFmtId="0" fontId="0" fillId="0" borderId="13" xfId="0" applyFont="1" applyBorder="1" applyAlignment="1">
      <alignment horizontal="center" vertical="center"/>
    </xf>
    <xf numFmtId="0" fontId="8" fillId="8" borderId="5" xfId="0" applyFont="1" applyFill="1" applyBorder="1" applyAlignment="1">
      <alignment horizontal="center" vertical="center" wrapText="1"/>
    </xf>
    <xf numFmtId="0" fontId="8" fillId="8" borderId="17" xfId="0" applyFont="1" applyFill="1" applyBorder="1" applyAlignment="1">
      <alignment horizontal="center" vertical="center" wrapText="1"/>
    </xf>
    <xf numFmtId="0" fontId="3" fillId="0" borderId="5" xfId="0" applyFont="1" applyBorder="1" applyAlignment="1">
      <alignment horizontal="center" vertical="center" wrapText="1"/>
    </xf>
    <xf numFmtId="0" fontId="0" fillId="0" borderId="5" xfId="0" applyFont="1" applyBorder="1" applyAlignment="1">
      <alignment horizontal="center" vertical="center"/>
    </xf>
    <xf numFmtId="0" fontId="0" fillId="10" borderId="5" xfId="0" applyFont="1" applyFill="1" applyBorder="1" applyAlignment="1">
      <alignment horizontal="center" vertical="center"/>
    </xf>
    <xf numFmtId="0" fontId="8" fillId="8" borderId="15" xfId="0" applyFont="1" applyFill="1" applyBorder="1" applyAlignment="1">
      <alignment horizontal="center" vertical="center" wrapText="1"/>
    </xf>
    <xf numFmtId="0" fontId="3" fillId="10" borderId="5" xfId="0" applyFont="1" applyFill="1" applyBorder="1" applyAlignment="1">
      <alignment horizontal="center" vertical="center" wrapText="1"/>
    </xf>
    <xf numFmtId="0" fontId="0" fillId="0" borderId="18" xfId="0" applyBorder="1" applyAlignment="1">
      <alignment horizontal="center"/>
    </xf>
    <xf numFmtId="0" fontId="0" fillId="0" borderId="3" xfId="0" applyFont="1" applyBorder="1" applyAlignment="1">
      <alignment horizontal="center" vertical="center"/>
    </xf>
    <xf numFmtId="0" fontId="0" fillId="10" borderId="19" xfId="0" applyFont="1" applyFill="1" applyBorder="1" applyAlignment="1">
      <alignment horizontal="center" vertical="center"/>
    </xf>
  </cellXfs>
  <cellStyles count="1">
    <cellStyle name="Normal"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9BC2E6"/>
      <rgbColor rgb="FF808080"/>
      <rgbColor rgb="FF9999FF"/>
      <rgbColor rgb="FF993366"/>
      <rgbColor rgb="FFFFFFCC"/>
      <rgbColor rgb="FFCFE7F5"/>
      <rgbColor rgb="FF660066"/>
      <rgbColor rgb="FFFF8080"/>
      <rgbColor rgb="FF0066CC"/>
      <rgbColor rgb="FFCCCCFF"/>
      <rgbColor rgb="FF000080"/>
      <rgbColor rgb="FFFF00FF"/>
      <rgbColor rgb="FFFFFF00"/>
      <rgbColor rgb="FF00FFFF"/>
      <rgbColor rgb="FF800080"/>
      <rgbColor rgb="FF800000"/>
      <rgbColor rgb="FF008080"/>
      <rgbColor rgb="FF0000FF"/>
      <rgbColor rgb="FF00B0F0"/>
      <rgbColor rgb="FFCCFFFF"/>
      <rgbColor rgb="FFCCFFCC"/>
      <rgbColor rgb="FFFFFF99"/>
      <rgbColor rgb="FF9DC3E6"/>
      <rgbColor rgb="FFFF99CC"/>
      <rgbColor rgb="FFCC99FF"/>
      <rgbColor rgb="FFFFCC99"/>
      <rgbColor rgb="FF2F75B5"/>
      <rgbColor rgb="FF33CCCC"/>
      <rgbColor rgb="FF99CC00"/>
      <rgbColor rgb="FFFFCC00"/>
      <rgbColor rgb="FFFF9900"/>
      <rgbColor rgb="FFFF6600"/>
      <rgbColor rgb="FF666699"/>
      <rgbColor rgb="FF6699CC"/>
      <rgbColor rgb="FF003366"/>
      <rgbColor rgb="FF339966"/>
      <rgbColor rgb="FF003300"/>
      <rgbColor rgb="FF333300"/>
      <rgbColor rgb="FF993300"/>
      <rgbColor rgb="FF993366"/>
      <rgbColor rgb="FF1F4E7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AMJ40"/>
  <sheetViews>
    <sheetView tabSelected="1" view="pageBreakPreview" zoomScale="85" zoomScaleNormal="85" zoomScaleSheetLayoutView="85" workbookViewId="0">
      <selection activeCell="D37" sqref="D37"/>
    </sheetView>
  </sheetViews>
  <sheetFormatPr baseColWidth="10" defaultColWidth="8.88671875" defaultRowHeight="14.4"/>
  <cols>
    <col min="1" max="1" width="11.5546875" style="15" customWidth="1"/>
    <col min="2" max="2" width="11" style="15" hidden="1" customWidth="1"/>
    <col min="3" max="3" width="18.33203125" style="15" customWidth="1"/>
    <col min="4" max="4" width="53" style="15" customWidth="1"/>
    <col min="5" max="5" width="7.44140625" style="15" customWidth="1"/>
    <col min="6" max="6" width="7.5546875" style="15" customWidth="1"/>
    <col min="7" max="7" width="44.109375" style="15" customWidth="1"/>
    <col min="8" max="8" width="24.77734375" style="15" customWidth="1"/>
    <col min="9" max="9" width="14.33203125" style="15" customWidth="1"/>
    <col min="10" max="10" width="44.109375" style="15" customWidth="1"/>
    <col min="11" max="11" width="37.33203125" style="16" customWidth="1"/>
    <col min="12" max="1019" width="10.6640625" style="15" customWidth="1"/>
    <col min="1020" max="1020" width="10.6640625" style="17" customWidth="1"/>
    <col min="1021" max="1021" width="10.6640625" style="18" customWidth="1"/>
    <col min="1022" max="1025" width="10.6640625" customWidth="1"/>
  </cols>
  <sheetData>
    <row r="2" spans="1:1024" ht="19.649999999999999" customHeight="1">
      <c r="A2" s="14" t="s">
        <v>0</v>
      </c>
      <c r="B2" s="14"/>
      <c r="C2" s="14"/>
      <c r="D2" s="14"/>
      <c r="E2" s="14"/>
      <c r="F2" s="14"/>
      <c r="G2" s="14"/>
      <c r="H2" s="14"/>
      <c r="I2" s="14"/>
      <c r="J2" s="14"/>
      <c r="K2" s="14"/>
    </row>
    <row r="3" spans="1:1024" s="23" customFormat="1" ht="19.2">
      <c r="A3" s="19" t="s">
        <v>1</v>
      </c>
      <c r="B3" s="19" t="s">
        <v>2</v>
      </c>
      <c r="C3" s="20" t="s">
        <v>3</v>
      </c>
      <c r="D3" s="21" t="s">
        <v>4</v>
      </c>
      <c r="E3" s="22" t="s">
        <v>5</v>
      </c>
      <c r="F3" s="23" t="s">
        <v>6</v>
      </c>
      <c r="G3" s="23" t="s">
        <v>7</v>
      </c>
      <c r="H3" s="23" t="s">
        <v>8</v>
      </c>
      <c r="I3" s="23" t="s">
        <v>9</v>
      </c>
      <c r="J3" s="23" t="s">
        <v>10</v>
      </c>
      <c r="K3" s="24" t="s">
        <v>11</v>
      </c>
      <c r="AMF3" s="25"/>
      <c r="AMG3" s="18"/>
      <c r="AMH3"/>
      <c r="AMI3"/>
      <c r="AMJ3"/>
    </row>
    <row r="4" spans="1:1024" ht="147.75" customHeight="1">
      <c r="A4" s="26" t="s">
        <v>12</v>
      </c>
      <c r="B4" s="27" t="s">
        <v>13</v>
      </c>
      <c r="C4" s="27" t="s">
        <v>14</v>
      </c>
      <c r="D4" s="28" t="s">
        <v>15</v>
      </c>
      <c r="E4" s="15">
        <v>0.5</v>
      </c>
      <c r="F4" s="15">
        <v>0</v>
      </c>
      <c r="G4" s="15" t="s">
        <v>16</v>
      </c>
      <c r="H4" s="15" t="s">
        <v>17</v>
      </c>
      <c r="I4" s="29"/>
      <c r="J4" s="29"/>
      <c r="K4" s="16" t="s">
        <v>18</v>
      </c>
    </row>
    <row r="5" spans="1:1024" s="33" customFormat="1" ht="74.25" customHeight="1">
      <c r="A5" s="30" t="s">
        <v>19</v>
      </c>
      <c r="B5" s="31" t="s">
        <v>20</v>
      </c>
      <c r="C5" s="31" t="s">
        <v>21</v>
      </c>
      <c r="D5" s="32" t="s">
        <v>22</v>
      </c>
      <c r="E5" s="33">
        <f>0.25*0.6</f>
        <v>0.15</v>
      </c>
      <c r="F5" s="33">
        <v>0</v>
      </c>
      <c r="G5" s="33" t="s">
        <v>23</v>
      </c>
      <c r="H5" s="33" t="s">
        <v>24</v>
      </c>
      <c r="I5" s="33" t="s">
        <v>25</v>
      </c>
      <c r="K5" s="33" t="s">
        <v>26</v>
      </c>
      <c r="AMF5" s="34"/>
      <c r="AMG5" s="35"/>
      <c r="AMH5" s="36"/>
      <c r="AMI5" s="36"/>
      <c r="AMJ5" s="36"/>
    </row>
    <row r="6" spans="1:1024" ht="72" customHeight="1">
      <c r="A6" s="13" t="s">
        <v>27</v>
      </c>
      <c r="B6" s="12" t="s">
        <v>28</v>
      </c>
      <c r="C6" s="27" t="s">
        <v>29</v>
      </c>
      <c r="D6" s="28" t="s">
        <v>30</v>
      </c>
      <c r="E6" s="15">
        <f>0.5*0.6</f>
        <v>0.3</v>
      </c>
      <c r="F6" s="15">
        <v>0</v>
      </c>
      <c r="G6" s="11" t="s">
        <v>31</v>
      </c>
      <c r="H6" s="11" t="s">
        <v>32</v>
      </c>
      <c r="I6" s="11" t="s">
        <v>33</v>
      </c>
      <c r="K6" s="10" t="s">
        <v>34</v>
      </c>
    </row>
    <row r="7" spans="1:1024" ht="65.25" customHeight="1">
      <c r="A7" s="13"/>
      <c r="B7" s="12"/>
      <c r="C7" s="27" t="s">
        <v>35</v>
      </c>
      <c r="D7" s="28" t="s">
        <v>36</v>
      </c>
      <c r="E7" s="15">
        <v>0.4</v>
      </c>
      <c r="F7" s="15">
        <v>0</v>
      </c>
      <c r="G7" s="11"/>
      <c r="H7" s="11"/>
      <c r="I7" s="11"/>
      <c r="K7" s="10"/>
    </row>
    <row r="8" spans="1:1024" s="33" customFormat="1" ht="37.5" customHeight="1">
      <c r="A8" s="9" t="s">
        <v>37</v>
      </c>
      <c r="B8" s="8" t="s">
        <v>38</v>
      </c>
      <c r="C8" s="31" t="s">
        <v>39</v>
      </c>
      <c r="D8" s="7" t="s">
        <v>40</v>
      </c>
      <c r="E8" s="33">
        <f>0.25*0.6</f>
        <v>0.15</v>
      </c>
      <c r="F8" s="33">
        <v>0</v>
      </c>
      <c r="G8" s="6" t="s">
        <v>41</v>
      </c>
      <c r="H8" s="6" t="s">
        <v>42</v>
      </c>
      <c r="I8" s="6" t="s">
        <v>33</v>
      </c>
      <c r="J8" s="6"/>
      <c r="K8" s="6" t="s">
        <v>43</v>
      </c>
      <c r="AMF8" s="34"/>
      <c r="AMG8" s="35"/>
      <c r="AMH8" s="36"/>
      <c r="AMI8" s="36"/>
      <c r="AMJ8" s="36"/>
    </row>
    <row r="9" spans="1:1024" ht="49.5" customHeight="1">
      <c r="A9" s="9"/>
      <c r="B9" s="8"/>
      <c r="C9" s="31" t="s">
        <v>44</v>
      </c>
      <c r="D9" s="7"/>
      <c r="E9" s="33">
        <f>0.25*0.6</f>
        <v>0.15</v>
      </c>
      <c r="F9" s="33">
        <v>0</v>
      </c>
      <c r="G9" s="6"/>
      <c r="H9" s="6"/>
      <c r="I9" s="6"/>
      <c r="J9" s="6"/>
      <c r="K9" s="6"/>
      <c r="AMF9" s="34"/>
      <c r="AMG9" s="35"/>
      <c r="AMH9" s="36"/>
      <c r="AMI9" s="36"/>
      <c r="AMJ9" s="36"/>
    </row>
    <row r="10" spans="1:1024" ht="39.75" customHeight="1">
      <c r="A10" s="9"/>
      <c r="B10" s="8"/>
      <c r="C10" s="31" t="s">
        <v>45</v>
      </c>
      <c r="D10" s="7"/>
      <c r="E10" s="33">
        <f>0.25*0.6</f>
        <v>0.15</v>
      </c>
      <c r="F10" s="33">
        <v>0</v>
      </c>
      <c r="G10" s="6"/>
      <c r="H10" s="6"/>
      <c r="I10" s="6"/>
      <c r="J10" s="6"/>
      <c r="K10" s="6"/>
      <c r="AMF10" s="34"/>
      <c r="AMG10" s="35"/>
      <c r="AMH10" s="36"/>
      <c r="AMI10" s="36"/>
      <c r="AMJ10" s="36"/>
    </row>
    <row r="11" spans="1:1024" ht="69.75" customHeight="1">
      <c r="A11" s="9"/>
      <c r="B11" s="8"/>
      <c r="C11" s="31" t="s">
        <v>46</v>
      </c>
      <c r="D11" s="7"/>
      <c r="E11" s="33">
        <f>0.25*0.6</f>
        <v>0.15</v>
      </c>
      <c r="F11" s="33">
        <v>0</v>
      </c>
      <c r="G11" s="6"/>
      <c r="H11" s="6"/>
      <c r="I11" s="6"/>
      <c r="J11" s="6"/>
      <c r="K11" s="6"/>
      <c r="AMF11" s="34"/>
      <c r="AMG11" s="35"/>
      <c r="AMH11" s="36"/>
      <c r="AMI11" s="36"/>
      <c r="AMJ11" s="36"/>
    </row>
    <row r="12" spans="1:1024" ht="53.25" customHeight="1">
      <c r="A12" s="9"/>
      <c r="B12" s="8"/>
      <c r="C12" s="31" t="s">
        <v>47</v>
      </c>
      <c r="D12" s="32" t="s">
        <v>36</v>
      </c>
      <c r="E12" s="33">
        <v>0.4</v>
      </c>
      <c r="F12" s="33">
        <v>0</v>
      </c>
      <c r="G12" s="6"/>
      <c r="H12" s="6"/>
      <c r="I12" s="6"/>
      <c r="J12" s="6"/>
      <c r="K12" s="6"/>
      <c r="AMF12" s="34"/>
      <c r="AMG12" s="35"/>
      <c r="AMH12" s="36"/>
      <c r="AMI12" s="36"/>
      <c r="AMJ12" s="36"/>
    </row>
    <row r="13" spans="1:1024" ht="46.5" customHeight="1">
      <c r="A13" s="13" t="s">
        <v>48</v>
      </c>
      <c r="B13" s="12" t="s">
        <v>49</v>
      </c>
      <c r="C13" s="27" t="s">
        <v>50</v>
      </c>
      <c r="D13" s="28" t="s">
        <v>51</v>
      </c>
      <c r="E13" s="15">
        <v>0.3</v>
      </c>
      <c r="F13" s="15">
        <v>0</v>
      </c>
      <c r="K13" s="16" t="s">
        <v>52</v>
      </c>
    </row>
    <row r="14" spans="1:1024" ht="129.6">
      <c r="A14" s="13"/>
      <c r="B14" s="12"/>
      <c r="C14" s="27" t="s">
        <v>53</v>
      </c>
      <c r="D14" s="28" t="s">
        <v>54</v>
      </c>
      <c r="E14" s="15">
        <v>0.2</v>
      </c>
      <c r="F14" s="15">
        <v>0</v>
      </c>
      <c r="K14" s="16" t="s">
        <v>55</v>
      </c>
    </row>
    <row r="15" spans="1:1024" s="33" customFormat="1" ht="85.5" customHeight="1">
      <c r="A15" s="9" t="s">
        <v>56</v>
      </c>
      <c r="B15" s="8" t="s">
        <v>57</v>
      </c>
      <c r="C15" s="31" t="s">
        <v>58</v>
      </c>
      <c r="D15" s="7" t="s">
        <v>59</v>
      </c>
      <c r="E15" s="33">
        <f>0.25*0.6</f>
        <v>0.15</v>
      </c>
      <c r="F15" s="33">
        <v>0</v>
      </c>
      <c r="G15" s="6" t="s">
        <v>60</v>
      </c>
      <c r="H15" s="6" t="s">
        <v>61</v>
      </c>
      <c r="I15" s="6" t="s">
        <v>62</v>
      </c>
      <c r="J15" s="6"/>
      <c r="K15" s="6" t="s">
        <v>63</v>
      </c>
      <c r="AMF15" s="34"/>
      <c r="AMG15" s="35"/>
      <c r="AMH15" s="36"/>
      <c r="AMI15" s="36"/>
      <c r="AMJ15" s="36"/>
    </row>
    <row r="16" spans="1:1024" ht="50.25" customHeight="1">
      <c r="A16" s="9"/>
      <c r="B16" s="8"/>
      <c r="C16" s="31" t="s">
        <v>64</v>
      </c>
      <c r="D16" s="7"/>
      <c r="E16" s="33">
        <f>0.25*0.6</f>
        <v>0.15</v>
      </c>
      <c r="F16" s="33">
        <v>0</v>
      </c>
      <c r="G16" s="6"/>
      <c r="H16" s="6"/>
      <c r="I16" s="6"/>
      <c r="J16" s="6"/>
      <c r="K16" s="6"/>
      <c r="AMF16" s="34"/>
      <c r="AMG16" s="35"/>
      <c r="AMH16" s="36"/>
      <c r="AMI16" s="36"/>
      <c r="AMJ16" s="36"/>
    </row>
    <row r="17" spans="1:1024" ht="158.4">
      <c r="A17" s="26" t="s">
        <v>65</v>
      </c>
      <c r="B17" s="27" t="s">
        <v>66</v>
      </c>
      <c r="C17" s="27" t="s">
        <v>67</v>
      </c>
      <c r="D17" s="28" t="s">
        <v>68</v>
      </c>
      <c r="E17" s="15">
        <f>0.5*0.6</f>
        <v>0.3</v>
      </c>
      <c r="F17" s="15">
        <v>0</v>
      </c>
      <c r="G17" s="15" t="s">
        <v>69</v>
      </c>
      <c r="H17" s="15" t="s">
        <v>70</v>
      </c>
      <c r="I17" s="15" t="s">
        <v>33</v>
      </c>
      <c r="K17" s="15" t="s">
        <v>63</v>
      </c>
    </row>
    <row r="18" spans="1:1024" s="33" customFormat="1" ht="46.5" customHeight="1">
      <c r="A18" s="9" t="s">
        <v>71</v>
      </c>
      <c r="B18" s="31" t="s">
        <v>72</v>
      </c>
      <c r="C18" s="31" t="s">
        <v>73</v>
      </c>
      <c r="D18" s="32" t="s">
        <v>74</v>
      </c>
      <c r="E18" s="33">
        <v>0.6</v>
      </c>
      <c r="F18" s="33">
        <v>0</v>
      </c>
      <c r="G18" s="6" t="s">
        <v>75</v>
      </c>
      <c r="H18" s="6" t="s">
        <v>76</v>
      </c>
      <c r="I18" s="6" t="s">
        <v>77</v>
      </c>
      <c r="J18" s="6"/>
      <c r="K18" s="6" t="s">
        <v>78</v>
      </c>
      <c r="AMF18" s="34"/>
      <c r="AMG18" s="35"/>
      <c r="AMH18" s="36"/>
      <c r="AMI18" s="36"/>
      <c r="AMJ18" s="36"/>
    </row>
    <row r="19" spans="1:1024" ht="41.4">
      <c r="A19" s="9"/>
      <c r="B19" s="31"/>
      <c r="C19" s="31" t="s">
        <v>79</v>
      </c>
      <c r="D19" s="32" t="s">
        <v>36</v>
      </c>
      <c r="E19" s="33">
        <v>0.4</v>
      </c>
      <c r="F19" s="33">
        <v>0</v>
      </c>
      <c r="G19" s="6"/>
      <c r="H19" s="6"/>
      <c r="I19" s="6"/>
      <c r="J19" s="6"/>
      <c r="K19" s="6"/>
      <c r="AMF19" s="34"/>
      <c r="AMG19" s="35"/>
      <c r="AMH19" s="36"/>
      <c r="AMI19" s="36"/>
      <c r="AMJ19" s="36"/>
    </row>
    <row r="20" spans="1:1024" ht="57.75" customHeight="1">
      <c r="A20" s="9" t="s">
        <v>80</v>
      </c>
      <c r="B20" s="8" t="s">
        <v>81</v>
      </c>
      <c r="C20" s="31" t="s">
        <v>82</v>
      </c>
      <c r="D20" s="7" t="s">
        <v>83</v>
      </c>
      <c r="E20" s="33">
        <f>0.25*0.6</f>
        <v>0.15</v>
      </c>
      <c r="F20" s="33">
        <v>0</v>
      </c>
      <c r="G20" s="6" t="s">
        <v>84</v>
      </c>
      <c r="H20" s="6" t="s">
        <v>85</v>
      </c>
      <c r="I20" s="6" t="s">
        <v>77</v>
      </c>
      <c r="J20" s="11"/>
      <c r="K20" s="33" t="s">
        <v>86</v>
      </c>
      <c r="AMF20" s="34"/>
      <c r="AMG20" s="35"/>
      <c r="AMH20" s="36"/>
      <c r="AMI20" s="36"/>
      <c r="AMJ20" s="36"/>
    </row>
    <row r="21" spans="1:1024" ht="86.4">
      <c r="A21" s="9"/>
      <c r="B21" s="8"/>
      <c r="C21" s="31" t="s">
        <v>87</v>
      </c>
      <c r="D21" s="7"/>
      <c r="E21" s="33">
        <f>0.25*0.6</f>
        <v>0.15</v>
      </c>
      <c r="F21" s="33">
        <v>0</v>
      </c>
      <c r="G21" s="6"/>
      <c r="H21" s="6"/>
      <c r="I21" s="6"/>
      <c r="J21" s="6"/>
      <c r="K21" s="33" t="s">
        <v>88</v>
      </c>
      <c r="AMF21" s="34"/>
      <c r="AMG21" s="35"/>
      <c r="AMH21" s="36"/>
      <c r="AMI21" s="36"/>
      <c r="AMJ21" s="36"/>
    </row>
    <row r="22" spans="1:1024" ht="86.4">
      <c r="A22" s="9"/>
      <c r="B22" s="8"/>
      <c r="C22" s="31" t="s">
        <v>89</v>
      </c>
      <c r="D22" s="7"/>
      <c r="E22" s="33">
        <f>0.25*0.6</f>
        <v>0.15</v>
      </c>
      <c r="F22" s="33">
        <v>0</v>
      </c>
      <c r="G22" s="6"/>
      <c r="H22" s="6"/>
      <c r="I22" s="6"/>
      <c r="J22" s="6"/>
      <c r="K22" s="33" t="s">
        <v>90</v>
      </c>
      <c r="AMF22" s="34"/>
      <c r="AMG22" s="35"/>
      <c r="AMH22" s="36"/>
      <c r="AMI22" s="36"/>
      <c r="AMJ22" s="36"/>
    </row>
    <row r="23" spans="1:1024" ht="41.4">
      <c r="A23" s="9"/>
      <c r="B23" s="8"/>
      <c r="C23" s="31" t="s">
        <v>91</v>
      </c>
      <c r="D23" s="32" t="s">
        <v>36</v>
      </c>
      <c r="E23" s="33">
        <v>0.4</v>
      </c>
      <c r="F23" s="33">
        <v>0</v>
      </c>
      <c r="G23" s="6"/>
      <c r="H23" s="6"/>
      <c r="I23" s="6"/>
      <c r="J23" s="6"/>
      <c r="AMF23" s="34"/>
      <c r="AMG23" s="35"/>
      <c r="AMH23" s="36"/>
      <c r="AMI23" s="36"/>
      <c r="AMJ23" s="36"/>
    </row>
    <row r="24" spans="1:1024" ht="24" customHeight="1">
      <c r="A24" s="13" t="s">
        <v>92</v>
      </c>
      <c r="B24" s="12" t="s">
        <v>93</v>
      </c>
      <c r="C24" s="27" t="s">
        <v>94</v>
      </c>
      <c r="D24" s="28" t="s">
        <v>95</v>
      </c>
      <c r="E24" s="15">
        <v>0.6</v>
      </c>
      <c r="F24" s="15">
        <v>0</v>
      </c>
      <c r="G24" s="11" t="s">
        <v>96</v>
      </c>
      <c r="H24" s="11" t="s">
        <v>97</v>
      </c>
      <c r="I24" s="11" t="s">
        <v>77</v>
      </c>
      <c r="J24" s="11"/>
      <c r="K24" s="10" t="s">
        <v>98</v>
      </c>
    </row>
    <row r="25" spans="1:1024" ht="41.4">
      <c r="A25" s="13"/>
      <c r="B25" s="12"/>
      <c r="C25" s="27" t="s">
        <v>99</v>
      </c>
      <c r="D25" s="28" t="s">
        <v>36</v>
      </c>
      <c r="E25" s="15">
        <v>0.4</v>
      </c>
      <c r="F25" s="15">
        <v>0</v>
      </c>
      <c r="G25" s="11"/>
      <c r="H25" s="11"/>
      <c r="I25" s="11"/>
      <c r="J25" s="11"/>
      <c r="K25" s="10"/>
    </row>
    <row r="26" spans="1:1024" s="33" customFormat="1" ht="13.8" customHeight="1">
      <c r="A26" s="9" t="s">
        <v>100</v>
      </c>
      <c r="B26" s="8" t="s">
        <v>101</v>
      </c>
      <c r="C26" s="31" t="s">
        <v>102</v>
      </c>
      <c r="D26" s="7" t="s">
        <v>103</v>
      </c>
      <c r="E26" s="33">
        <f>0.25*0.6</f>
        <v>0.15</v>
      </c>
      <c r="F26" s="33">
        <v>0</v>
      </c>
      <c r="G26" s="6" t="s">
        <v>104</v>
      </c>
      <c r="H26" s="6" t="s">
        <v>105</v>
      </c>
      <c r="I26" s="6" t="s">
        <v>77</v>
      </c>
      <c r="J26" s="6" t="s">
        <v>106</v>
      </c>
      <c r="K26" s="6" t="s">
        <v>107</v>
      </c>
      <c r="AMF26" s="34"/>
      <c r="AMG26" s="35"/>
      <c r="AMH26" s="36"/>
      <c r="AMI26" s="36"/>
      <c r="AMJ26" s="36"/>
    </row>
    <row r="27" spans="1:1024" ht="44.25" customHeight="1">
      <c r="A27" s="9"/>
      <c r="B27" s="8"/>
      <c r="C27" s="31" t="s">
        <v>108</v>
      </c>
      <c r="D27" s="7"/>
      <c r="E27" s="33">
        <f>0.25*0.6</f>
        <v>0.15</v>
      </c>
      <c r="F27" s="33">
        <v>0</v>
      </c>
      <c r="G27" s="6"/>
      <c r="H27" s="6"/>
      <c r="I27" s="6"/>
      <c r="J27" s="6"/>
      <c r="K27" s="6"/>
      <c r="AMF27" s="34"/>
      <c r="AMG27" s="35"/>
      <c r="AMH27" s="36"/>
      <c r="AMI27" s="36"/>
      <c r="AMJ27" s="36"/>
    </row>
    <row r="28" spans="1:1024" ht="49.5" customHeight="1">
      <c r="A28" s="9"/>
      <c r="B28" s="8"/>
      <c r="C28" s="31" t="s">
        <v>109</v>
      </c>
      <c r="D28" s="7"/>
      <c r="E28" s="33">
        <f>0.25*0.6</f>
        <v>0.15</v>
      </c>
      <c r="F28" s="33">
        <v>0</v>
      </c>
      <c r="G28" s="6"/>
      <c r="H28" s="6"/>
      <c r="I28" s="6"/>
      <c r="J28" s="6"/>
      <c r="K28" s="6"/>
      <c r="AMF28" s="34"/>
      <c r="AMG28" s="35"/>
      <c r="AMH28" s="36"/>
      <c r="AMI28" s="36"/>
      <c r="AMJ28" s="36"/>
    </row>
    <row r="29" spans="1:1024" ht="43.5" customHeight="1">
      <c r="A29" s="9"/>
      <c r="B29" s="8"/>
      <c r="C29" s="31" t="s">
        <v>110</v>
      </c>
      <c r="D29" s="7"/>
      <c r="E29" s="33">
        <f>0.25*0.6</f>
        <v>0.15</v>
      </c>
      <c r="F29" s="33">
        <v>0</v>
      </c>
      <c r="G29" s="6"/>
      <c r="H29" s="6"/>
      <c r="I29" s="6"/>
      <c r="J29" s="6"/>
      <c r="K29" s="6" t="s">
        <v>111</v>
      </c>
      <c r="AMF29" s="34"/>
      <c r="AMG29" s="35"/>
      <c r="AMH29" s="36"/>
      <c r="AMI29" s="36"/>
      <c r="AMJ29" s="36"/>
    </row>
    <row r="30" spans="1:1024" ht="57.75" customHeight="1">
      <c r="A30" s="9"/>
      <c r="B30" s="8"/>
      <c r="C30" s="31" t="s">
        <v>112</v>
      </c>
      <c r="D30" s="32" t="s">
        <v>36</v>
      </c>
      <c r="E30" s="33">
        <v>0.4</v>
      </c>
      <c r="F30" s="33">
        <v>0</v>
      </c>
      <c r="G30" s="6"/>
      <c r="H30" s="6"/>
      <c r="I30" s="6"/>
      <c r="J30" s="6"/>
      <c r="K30" s="6"/>
      <c r="AMF30" s="34"/>
      <c r="AMG30" s="35"/>
      <c r="AMH30" s="36"/>
      <c r="AMI30" s="36"/>
      <c r="AMJ30" s="36"/>
    </row>
    <row r="31" spans="1:1024" ht="36" customHeight="1">
      <c r="A31" s="13" t="s">
        <v>113</v>
      </c>
      <c r="B31" s="12" t="s">
        <v>114</v>
      </c>
      <c r="C31" s="27" t="s">
        <v>115</v>
      </c>
      <c r="D31" s="5" t="s">
        <v>116</v>
      </c>
      <c r="E31" s="15">
        <f>0.2*0.6</f>
        <v>0.12</v>
      </c>
      <c r="F31" s="15">
        <v>0</v>
      </c>
      <c r="G31" s="11" t="s">
        <v>117</v>
      </c>
      <c r="H31" s="11"/>
      <c r="I31" s="11" t="s">
        <v>33</v>
      </c>
      <c r="J31" s="11"/>
      <c r="K31" s="10" t="s">
        <v>118</v>
      </c>
    </row>
    <row r="32" spans="1:1024">
      <c r="A32" s="13"/>
      <c r="B32" s="12"/>
      <c r="C32" s="27" t="s">
        <v>119</v>
      </c>
      <c r="D32" s="5"/>
      <c r="E32" s="15">
        <f>0.2*0.6</f>
        <v>0.12</v>
      </c>
      <c r="F32" s="15">
        <v>0</v>
      </c>
      <c r="G32" s="11"/>
      <c r="H32" s="11"/>
      <c r="I32" s="11"/>
      <c r="J32" s="11"/>
      <c r="K32" s="10"/>
    </row>
    <row r="33" spans="1:1024">
      <c r="A33" s="13"/>
      <c r="B33" s="12"/>
      <c r="C33" s="27" t="s">
        <v>120</v>
      </c>
      <c r="D33" s="5"/>
      <c r="E33" s="15">
        <f>0.2*0.6</f>
        <v>0.12</v>
      </c>
      <c r="F33" s="15">
        <v>0</v>
      </c>
      <c r="G33" s="11"/>
      <c r="H33" s="11"/>
      <c r="I33" s="11"/>
      <c r="J33" s="11"/>
      <c r="K33" s="10"/>
    </row>
    <row r="34" spans="1:1024" ht="33" customHeight="1">
      <c r="A34" s="13"/>
      <c r="B34" s="12"/>
      <c r="C34" s="27" t="s">
        <v>121</v>
      </c>
      <c r="D34" s="5"/>
      <c r="E34" s="15">
        <f>0.4*0.6</f>
        <v>0.24</v>
      </c>
      <c r="F34" s="15">
        <v>0</v>
      </c>
      <c r="G34" s="11"/>
      <c r="H34" s="11"/>
      <c r="I34" s="11"/>
      <c r="J34" s="11"/>
      <c r="K34" s="10"/>
    </row>
    <row r="35" spans="1:1024" ht="41.4">
      <c r="A35" s="13"/>
      <c r="B35" s="12"/>
      <c r="C35" s="27" t="s">
        <v>122</v>
      </c>
      <c r="D35" s="28" t="s">
        <v>36</v>
      </c>
      <c r="E35" s="15">
        <v>0.4</v>
      </c>
      <c r="F35" s="15">
        <v>0</v>
      </c>
      <c r="G35" s="11"/>
      <c r="H35" s="11"/>
      <c r="I35" s="11"/>
      <c r="J35" s="11"/>
      <c r="K35" s="10"/>
    </row>
    <row r="36" spans="1:1024" s="33" customFormat="1" ht="35.25" customHeight="1">
      <c r="A36" s="9" t="s">
        <v>123</v>
      </c>
      <c r="B36" s="8" t="s">
        <v>124</v>
      </c>
      <c r="C36" s="31" t="s">
        <v>125</v>
      </c>
      <c r="D36" s="32" t="s">
        <v>126</v>
      </c>
      <c r="E36" s="33">
        <v>0.6</v>
      </c>
      <c r="F36" s="33">
        <v>0.6</v>
      </c>
      <c r="G36" s="6" t="s">
        <v>127</v>
      </c>
      <c r="H36" s="6" t="s">
        <v>128</v>
      </c>
      <c r="I36" s="6" t="s">
        <v>129</v>
      </c>
      <c r="J36" s="6"/>
      <c r="K36" s="6" t="s">
        <v>130</v>
      </c>
      <c r="AMF36" s="34"/>
      <c r="AMG36" s="35"/>
      <c r="AMH36" s="36"/>
      <c r="AMI36" s="36"/>
      <c r="AMJ36" s="36"/>
    </row>
    <row r="37" spans="1:1024" ht="41.4">
      <c r="A37" s="9"/>
      <c r="B37" s="8"/>
      <c r="C37" s="31" t="s">
        <v>131</v>
      </c>
      <c r="D37" s="32" t="s">
        <v>132</v>
      </c>
      <c r="E37" s="33">
        <v>0.4</v>
      </c>
      <c r="F37" s="33">
        <v>0.35</v>
      </c>
      <c r="G37" s="6"/>
      <c r="H37" s="6"/>
      <c r="I37" s="6"/>
      <c r="J37" s="6"/>
      <c r="K37" s="6"/>
      <c r="AMF37" s="34"/>
      <c r="AMG37" s="35"/>
      <c r="AMH37" s="36"/>
      <c r="AMI37" s="36"/>
      <c r="AMJ37" s="36"/>
    </row>
    <row r="38" spans="1:1024">
      <c r="F38" s="15">
        <f>SUM(F4:F37)</f>
        <v>0.95</v>
      </c>
    </row>
    <row r="40" spans="1:1024">
      <c r="E40" s="15" t="s">
        <v>133</v>
      </c>
      <c r="F40" s="15">
        <f>(F38/30)*10</f>
        <v>0.31666666666666665</v>
      </c>
    </row>
  </sheetData>
  <mergeCells count="69">
    <mergeCell ref="I31:I35"/>
    <mergeCell ref="J31:J35"/>
    <mergeCell ref="K31:K35"/>
    <mergeCell ref="A36:A37"/>
    <mergeCell ref="B36:B37"/>
    <mergeCell ref="G36:G37"/>
    <mergeCell ref="H36:H37"/>
    <mergeCell ref="I36:I37"/>
    <mergeCell ref="J36:J37"/>
    <mergeCell ref="K36:K37"/>
    <mergeCell ref="A31:A35"/>
    <mergeCell ref="B31:B35"/>
    <mergeCell ref="D31:D34"/>
    <mergeCell ref="G31:G35"/>
    <mergeCell ref="H31:H35"/>
    <mergeCell ref="K24:K25"/>
    <mergeCell ref="A26:A30"/>
    <mergeCell ref="B26:B30"/>
    <mergeCell ref="D26:D29"/>
    <mergeCell ref="G26:G30"/>
    <mergeCell ref="H26:H30"/>
    <mergeCell ref="I26:I30"/>
    <mergeCell ref="J26:J30"/>
    <mergeCell ref="K26:K28"/>
    <mergeCell ref="K29:K30"/>
    <mergeCell ref="I20:I23"/>
    <mergeCell ref="J20:J23"/>
    <mergeCell ref="A24:A25"/>
    <mergeCell ref="B24:B25"/>
    <mergeCell ref="G24:G25"/>
    <mergeCell ref="H24:H25"/>
    <mergeCell ref="I24:I25"/>
    <mergeCell ref="J24:J25"/>
    <mergeCell ref="A20:A23"/>
    <mergeCell ref="B20:B23"/>
    <mergeCell ref="D20:D22"/>
    <mergeCell ref="G20:G23"/>
    <mergeCell ref="H20:H23"/>
    <mergeCell ref="I15:I16"/>
    <mergeCell ref="J15:J16"/>
    <mergeCell ref="K15:K16"/>
    <mergeCell ref="A18:A19"/>
    <mergeCell ref="G18:G19"/>
    <mergeCell ref="H18:H19"/>
    <mergeCell ref="I18:I19"/>
    <mergeCell ref="J18:J19"/>
    <mergeCell ref="K18:K19"/>
    <mergeCell ref="A15:A16"/>
    <mergeCell ref="B15:B16"/>
    <mergeCell ref="D15:D16"/>
    <mergeCell ref="G15:G16"/>
    <mergeCell ref="H15:H16"/>
    <mergeCell ref="I8:I12"/>
    <mergeCell ref="J8:J12"/>
    <mergeCell ref="K8:K12"/>
    <mergeCell ref="A13:A14"/>
    <mergeCell ref="B13:B14"/>
    <mergeCell ref="A8:A12"/>
    <mergeCell ref="B8:B12"/>
    <mergeCell ref="D8:D11"/>
    <mergeCell ref="G8:G12"/>
    <mergeCell ref="H8:H12"/>
    <mergeCell ref="A2:K2"/>
    <mergeCell ref="A6:A7"/>
    <mergeCell ref="B6:B7"/>
    <mergeCell ref="G6:G7"/>
    <mergeCell ref="H6:H7"/>
    <mergeCell ref="I6:I7"/>
    <mergeCell ref="K6:K7"/>
  </mergeCells>
  <printOptions horizontalCentered="1"/>
  <pageMargins left="0.17777777777777801" right="0.12916666666666701" top="0.27986111111111101" bottom="9.44444444444444E-2" header="0.51180555555555496" footer="0.51180555555555496"/>
  <pageSetup paperSize="14" firstPageNumber="0" orientation="landscape" horizontalDpi="300" verticalDpi="300" r:id="rId1"/>
  <rowBreaks count="2" manualBreakCount="2">
    <brk id="12" max="16383" man="1"/>
    <brk id="23"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3:H13"/>
  <sheetViews>
    <sheetView view="pageBreakPreview" topLeftCell="A4" zoomScaleNormal="110" workbookViewId="0">
      <selection activeCell="F13" sqref="F13"/>
    </sheetView>
  </sheetViews>
  <sheetFormatPr baseColWidth="10" defaultColWidth="8.88671875" defaultRowHeight="14.4"/>
  <cols>
    <col min="1" max="1" width="10.6640625" customWidth="1"/>
    <col min="2" max="2" width="13.33203125" customWidth="1"/>
    <col min="3" max="3" width="12.88671875" customWidth="1"/>
    <col min="4" max="4" width="10.6640625" customWidth="1"/>
    <col min="5" max="5" width="13.5546875" customWidth="1"/>
    <col min="6" max="6" width="33.88671875" customWidth="1"/>
    <col min="7" max="8" width="11.44140625" style="37"/>
    <col min="9" max="1025" width="10.6640625" customWidth="1"/>
  </cols>
  <sheetData>
    <row r="3" spans="2:8" ht="26.25" customHeight="1">
      <c r="B3" s="38" t="s">
        <v>134</v>
      </c>
      <c r="C3" s="39" t="s">
        <v>1</v>
      </c>
      <c r="D3" s="39" t="s">
        <v>135</v>
      </c>
      <c r="E3" s="40" t="s">
        <v>3</v>
      </c>
      <c r="F3" s="40" t="s">
        <v>136</v>
      </c>
      <c r="G3" s="17" t="s">
        <v>5</v>
      </c>
      <c r="H3" s="17" t="s">
        <v>6</v>
      </c>
    </row>
    <row r="4" spans="2:8" ht="45.75" customHeight="1">
      <c r="B4" s="4" t="s">
        <v>137</v>
      </c>
      <c r="C4" s="3" t="s">
        <v>138</v>
      </c>
      <c r="D4" s="2" t="s">
        <v>139</v>
      </c>
      <c r="E4" s="1" t="s">
        <v>140</v>
      </c>
      <c r="F4" s="1" t="s">
        <v>141</v>
      </c>
      <c r="G4" s="78">
        <v>0.6</v>
      </c>
      <c r="H4" s="78">
        <f>SUM(G4:G7)</f>
        <v>1</v>
      </c>
    </row>
    <row r="5" spans="2:8">
      <c r="B5" s="4"/>
      <c r="C5" s="3"/>
      <c r="D5" s="2"/>
      <c r="E5" s="1"/>
      <c r="F5" s="1"/>
      <c r="G5" s="78"/>
      <c r="H5" s="78"/>
    </row>
    <row r="6" spans="2:8">
      <c r="B6" s="4"/>
      <c r="C6" s="3"/>
      <c r="D6" s="2"/>
      <c r="E6" s="1"/>
      <c r="F6" s="1"/>
      <c r="G6" s="78"/>
      <c r="H6" s="78"/>
    </row>
    <row r="7" spans="2:8" ht="41.4">
      <c r="B7" s="4"/>
      <c r="C7" s="3"/>
      <c r="D7" s="2"/>
      <c r="E7" s="40" t="s">
        <v>142</v>
      </c>
      <c r="F7" s="40" t="s">
        <v>143</v>
      </c>
      <c r="G7" s="41">
        <v>0.4</v>
      </c>
      <c r="H7" s="78"/>
    </row>
    <row r="8" spans="2:8" ht="15" customHeight="1">
      <c r="B8" s="4"/>
      <c r="C8" s="3" t="s">
        <v>144</v>
      </c>
      <c r="D8" s="2"/>
      <c r="E8" s="1" t="s">
        <v>145</v>
      </c>
      <c r="F8" s="1" t="s">
        <v>146</v>
      </c>
      <c r="G8" s="78">
        <f>0.3*0.6</f>
        <v>0.18</v>
      </c>
      <c r="H8" s="78">
        <f>SUM(G8:G13)</f>
        <v>1</v>
      </c>
    </row>
    <row r="9" spans="2:8">
      <c r="B9" s="4"/>
      <c r="C9" s="3"/>
      <c r="D9" s="2"/>
      <c r="E9" s="1"/>
      <c r="F9" s="1"/>
      <c r="G9" s="78"/>
      <c r="H9" s="78"/>
    </row>
    <row r="10" spans="2:8">
      <c r="B10" s="4"/>
      <c r="C10" s="3"/>
      <c r="D10" s="2"/>
      <c r="E10" s="40" t="s">
        <v>147</v>
      </c>
      <c r="F10" s="1"/>
      <c r="G10" s="41">
        <f>0.3*0.6</f>
        <v>0.18</v>
      </c>
      <c r="H10" s="78"/>
    </row>
    <row r="11" spans="2:8" ht="15" customHeight="1">
      <c r="B11" s="4"/>
      <c r="C11" s="3"/>
      <c r="D11" s="2"/>
      <c r="E11" s="1" t="s">
        <v>148</v>
      </c>
      <c r="F11" s="1"/>
      <c r="G11" s="78">
        <f>0.4*0.6</f>
        <v>0.24</v>
      </c>
      <c r="H11" s="78"/>
    </row>
    <row r="12" spans="2:8" ht="30.75" customHeight="1">
      <c r="B12" s="4"/>
      <c r="C12" s="3"/>
      <c r="D12" s="2"/>
      <c r="E12" s="1"/>
      <c r="F12" s="1"/>
      <c r="G12" s="78"/>
      <c r="H12" s="78"/>
    </row>
    <row r="13" spans="2:8" ht="41.4">
      <c r="B13" s="4"/>
      <c r="C13" s="3"/>
      <c r="D13" s="2"/>
      <c r="E13" s="42" t="s">
        <v>149</v>
      </c>
      <c r="F13" s="43" t="s">
        <v>143</v>
      </c>
      <c r="G13" s="44">
        <v>0.4</v>
      </c>
      <c r="H13" s="78"/>
    </row>
  </sheetData>
  <mergeCells count="14">
    <mergeCell ref="G4:G6"/>
    <mergeCell ref="H4:H7"/>
    <mergeCell ref="C8:C13"/>
    <mergeCell ref="E8:E9"/>
    <mergeCell ref="F8:F12"/>
    <mergeCell ref="G8:G9"/>
    <mergeCell ref="H8:H13"/>
    <mergeCell ref="E11:E12"/>
    <mergeCell ref="G11:G12"/>
    <mergeCell ref="B4:B13"/>
    <mergeCell ref="C4:C7"/>
    <mergeCell ref="D4:D13"/>
    <mergeCell ref="E4:E6"/>
    <mergeCell ref="F4:F6"/>
  </mergeCells>
  <pageMargins left="0.7" right="0.7" top="0.75" bottom="0.75" header="0.51180555555555496" footer="0.51180555555555496"/>
  <pageSetup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2:H27"/>
  <sheetViews>
    <sheetView view="pageBreakPreview" topLeftCell="A13" zoomScaleNormal="100" workbookViewId="0">
      <selection activeCell="F18" sqref="F18"/>
    </sheetView>
  </sheetViews>
  <sheetFormatPr baseColWidth="10" defaultColWidth="8.88671875" defaultRowHeight="14.4"/>
  <cols>
    <col min="1" max="2" width="10.6640625" customWidth="1"/>
    <col min="3" max="3" width="22.44140625" style="45" customWidth="1"/>
    <col min="4" max="4" width="10.6640625" customWidth="1"/>
    <col min="5" max="5" width="23" style="45" customWidth="1"/>
    <col min="6" max="6" width="40.5546875" style="45" customWidth="1"/>
    <col min="7" max="1025" width="10.6640625" customWidth="1"/>
  </cols>
  <sheetData>
    <row r="2" spans="2:8" ht="27.6">
      <c r="B2" s="46" t="s">
        <v>134</v>
      </c>
      <c r="C2" s="47" t="s">
        <v>1</v>
      </c>
      <c r="D2" s="48" t="s">
        <v>150</v>
      </c>
      <c r="E2" s="49" t="s">
        <v>151</v>
      </c>
      <c r="F2" s="49" t="s">
        <v>152</v>
      </c>
      <c r="G2" s="48" t="s">
        <v>153</v>
      </c>
      <c r="H2" s="48" t="s">
        <v>6</v>
      </c>
    </row>
    <row r="3" spans="2:8" ht="39.75" customHeight="1">
      <c r="B3" s="79" t="s">
        <v>154</v>
      </c>
      <c r="C3" s="50" t="s">
        <v>155</v>
      </c>
      <c r="D3" s="80" t="s">
        <v>156</v>
      </c>
      <c r="E3" s="51" t="s">
        <v>157</v>
      </c>
      <c r="F3" s="52" t="s">
        <v>158</v>
      </c>
      <c r="G3" s="53">
        <v>1</v>
      </c>
      <c r="H3" s="54">
        <v>1</v>
      </c>
    </row>
    <row r="4" spans="2:8" ht="15.75" customHeight="1">
      <c r="B4" s="79"/>
      <c r="C4" s="81" t="s">
        <v>159</v>
      </c>
      <c r="D4" s="80"/>
      <c r="E4" s="40" t="s">
        <v>160</v>
      </c>
      <c r="F4" s="1" t="s">
        <v>161</v>
      </c>
      <c r="G4" s="17">
        <f>0.2*0.6</f>
        <v>0.12</v>
      </c>
      <c r="H4" s="82">
        <f>SUM(G4:G9)</f>
        <v>1</v>
      </c>
    </row>
    <row r="5" spans="2:8" ht="24" customHeight="1">
      <c r="B5" s="79"/>
      <c r="C5" s="81"/>
      <c r="D5" s="80"/>
      <c r="E5" s="40" t="s">
        <v>162</v>
      </c>
      <c r="F5" s="1"/>
      <c r="G5" s="17">
        <f>0.2*0.6</f>
        <v>0.12</v>
      </c>
      <c r="H5" s="82"/>
    </row>
    <row r="6" spans="2:8" ht="30" customHeight="1">
      <c r="B6" s="79"/>
      <c r="C6" s="81"/>
      <c r="D6" s="80"/>
      <c r="E6" s="40" t="s">
        <v>163</v>
      </c>
      <c r="F6" s="1"/>
      <c r="G6" s="17">
        <f>0.2*0.6</f>
        <v>0.12</v>
      </c>
      <c r="H6" s="82"/>
    </row>
    <row r="7" spans="2:8" ht="23.25" customHeight="1">
      <c r="B7" s="79"/>
      <c r="C7" s="81"/>
      <c r="D7" s="80"/>
      <c r="E7" s="40" t="s">
        <v>164</v>
      </c>
      <c r="F7" s="1"/>
      <c r="G7" s="17">
        <f>0.2*0.6</f>
        <v>0.12</v>
      </c>
      <c r="H7" s="82"/>
    </row>
    <row r="8" spans="2:8" ht="28.5" customHeight="1">
      <c r="B8" s="79"/>
      <c r="C8" s="81"/>
      <c r="D8" s="80"/>
      <c r="E8" s="40" t="s">
        <v>165</v>
      </c>
      <c r="F8" s="1"/>
      <c r="G8" s="17">
        <f>0.2*0.6</f>
        <v>0.12</v>
      </c>
      <c r="H8" s="82"/>
    </row>
    <row r="9" spans="2:8" ht="41.4">
      <c r="B9" s="79"/>
      <c r="C9" s="81"/>
      <c r="D9" s="80"/>
      <c r="E9" s="40" t="s">
        <v>166</v>
      </c>
      <c r="F9" s="40" t="s">
        <v>167</v>
      </c>
      <c r="G9" s="17">
        <v>0.4</v>
      </c>
      <c r="H9" s="82"/>
    </row>
    <row r="10" spans="2:8" ht="26.25" customHeight="1">
      <c r="B10" s="79"/>
      <c r="C10" s="81" t="s">
        <v>168</v>
      </c>
      <c r="D10" s="80"/>
      <c r="E10" s="40" t="s">
        <v>169</v>
      </c>
      <c r="F10" s="1" t="s">
        <v>170</v>
      </c>
      <c r="G10" s="17">
        <f>0.5*0.6</f>
        <v>0.3</v>
      </c>
      <c r="H10" s="82">
        <f>SUM(G10:G12)</f>
        <v>1</v>
      </c>
    </row>
    <row r="11" spans="2:8" ht="27.6">
      <c r="B11" s="79"/>
      <c r="C11" s="81"/>
      <c r="D11" s="80"/>
      <c r="E11" s="40" t="s">
        <v>171</v>
      </c>
      <c r="F11" s="1"/>
      <c r="G11" s="17">
        <f>0.5*0.6</f>
        <v>0.3</v>
      </c>
      <c r="H11" s="82"/>
    </row>
    <row r="12" spans="2:8" ht="41.4">
      <c r="B12" s="79"/>
      <c r="C12" s="81"/>
      <c r="D12" s="80"/>
      <c r="E12" s="40" t="s">
        <v>172</v>
      </c>
      <c r="F12" s="40" t="s">
        <v>167</v>
      </c>
      <c r="G12" s="17">
        <v>0.4</v>
      </c>
      <c r="H12" s="82"/>
    </row>
    <row r="13" spans="2:8" ht="21.75" customHeight="1">
      <c r="B13" s="79"/>
      <c r="C13" s="81" t="s">
        <v>173</v>
      </c>
      <c r="D13" s="80"/>
      <c r="E13" s="40" t="s">
        <v>174</v>
      </c>
      <c r="F13" s="1" t="s">
        <v>175</v>
      </c>
      <c r="G13" s="17">
        <f>0.5*0.6</f>
        <v>0.3</v>
      </c>
      <c r="H13" s="82">
        <f>SUM(G13:G15)</f>
        <v>1</v>
      </c>
    </row>
    <row r="14" spans="2:8" ht="22.5" customHeight="1">
      <c r="B14" s="79"/>
      <c r="C14" s="81"/>
      <c r="D14" s="80"/>
      <c r="E14" s="40" t="s">
        <v>176</v>
      </c>
      <c r="F14" s="1"/>
      <c r="G14" s="17">
        <f>0.5*0.6</f>
        <v>0.3</v>
      </c>
      <c r="H14" s="82"/>
    </row>
    <row r="15" spans="2:8" ht="41.4">
      <c r="B15" s="79"/>
      <c r="C15" s="81"/>
      <c r="D15" s="80"/>
      <c r="E15" s="40" t="s">
        <v>177</v>
      </c>
      <c r="F15" s="40" t="s">
        <v>167</v>
      </c>
      <c r="G15" s="17">
        <v>0.4</v>
      </c>
      <c r="H15" s="82"/>
    </row>
    <row r="16" spans="2:8" ht="25.5" customHeight="1">
      <c r="B16" s="79"/>
      <c r="C16" s="81" t="s">
        <v>178</v>
      </c>
      <c r="D16" s="80"/>
      <c r="E16" s="40" t="s">
        <v>179</v>
      </c>
      <c r="F16" s="40" t="s">
        <v>180</v>
      </c>
      <c r="G16" s="17">
        <f>1*0.6</f>
        <v>0.6</v>
      </c>
      <c r="H16" s="82">
        <f>G16+G17</f>
        <v>1</v>
      </c>
    </row>
    <row r="17" spans="2:8" ht="41.4">
      <c r="B17" s="79"/>
      <c r="C17" s="81"/>
      <c r="D17" s="80"/>
      <c r="E17" s="55" t="s">
        <v>181</v>
      </c>
      <c r="F17" s="40" t="s">
        <v>167</v>
      </c>
      <c r="G17" s="17">
        <v>0.4</v>
      </c>
      <c r="H17" s="82"/>
    </row>
    <row r="18" spans="2:8" ht="26.25" customHeight="1">
      <c r="B18" s="79"/>
      <c r="C18" s="81" t="s">
        <v>182</v>
      </c>
      <c r="D18" s="80"/>
      <c r="E18" s="40" t="s">
        <v>183</v>
      </c>
      <c r="F18" s="1" t="s">
        <v>184</v>
      </c>
      <c r="G18" s="17">
        <f>0.25*0.6</f>
        <v>0.15</v>
      </c>
      <c r="H18" s="82">
        <f>SUM(G18:G22)</f>
        <v>1</v>
      </c>
    </row>
    <row r="19" spans="2:8">
      <c r="B19" s="79"/>
      <c r="C19" s="81"/>
      <c r="D19" s="80"/>
      <c r="E19" s="40" t="s">
        <v>185</v>
      </c>
      <c r="F19" s="1"/>
      <c r="G19" s="17">
        <f>0.25*0.6</f>
        <v>0.15</v>
      </c>
      <c r="H19" s="82"/>
    </row>
    <row r="20" spans="2:8">
      <c r="B20" s="79"/>
      <c r="C20" s="81"/>
      <c r="D20" s="80"/>
      <c r="E20" s="40" t="s">
        <v>186</v>
      </c>
      <c r="F20" s="1"/>
      <c r="G20" s="17">
        <f>0.25*0.6</f>
        <v>0.15</v>
      </c>
      <c r="H20" s="82"/>
    </row>
    <row r="21" spans="2:8">
      <c r="B21" s="79"/>
      <c r="C21" s="81"/>
      <c r="D21" s="80"/>
      <c r="E21" s="40" t="s">
        <v>187</v>
      </c>
      <c r="F21" s="1"/>
      <c r="G21" s="17">
        <f>0.25*0.6</f>
        <v>0.15</v>
      </c>
      <c r="H21" s="82"/>
    </row>
    <row r="22" spans="2:8" ht="41.4">
      <c r="B22" s="79"/>
      <c r="C22" s="81"/>
      <c r="D22" s="80"/>
      <c r="E22" s="40" t="s">
        <v>188</v>
      </c>
      <c r="F22" s="40" t="s">
        <v>167</v>
      </c>
      <c r="G22" s="17">
        <v>0.4</v>
      </c>
      <c r="H22" s="82"/>
    </row>
    <row r="23" spans="2:8" ht="25.5" customHeight="1">
      <c r="B23" s="79"/>
      <c r="C23" s="83" t="s">
        <v>189</v>
      </c>
      <c r="D23" s="80"/>
      <c r="E23" s="40" t="s">
        <v>190</v>
      </c>
      <c r="F23" s="1" t="s">
        <v>191</v>
      </c>
      <c r="G23" s="17">
        <f>0.25*0.6</f>
        <v>0.15</v>
      </c>
      <c r="H23" s="84">
        <f>SUM(G23:G27)</f>
        <v>1</v>
      </c>
    </row>
    <row r="24" spans="2:8" ht="27.6">
      <c r="B24" s="79"/>
      <c r="C24" s="83"/>
      <c r="D24" s="80"/>
      <c r="E24" s="40" t="s">
        <v>192</v>
      </c>
      <c r="F24" s="1"/>
      <c r="G24" s="17">
        <f>0.25*0.6</f>
        <v>0.15</v>
      </c>
      <c r="H24" s="84"/>
    </row>
    <row r="25" spans="2:8">
      <c r="B25" s="79"/>
      <c r="C25" s="83"/>
      <c r="D25" s="80"/>
      <c r="E25" s="40" t="s">
        <v>193</v>
      </c>
      <c r="F25" s="1"/>
      <c r="G25" s="17">
        <f>0.25*0.6</f>
        <v>0.15</v>
      </c>
      <c r="H25" s="84"/>
    </row>
    <row r="26" spans="2:8" ht="27.6">
      <c r="B26" s="79"/>
      <c r="C26" s="83"/>
      <c r="D26" s="80"/>
      <c r="E26" s="40" t="s">
        <v>194</v>
      </c>
      <c r="F26" s="1"/>
      <c r="G26" s="17">
        <f>0.25*0.6</f>
        <v>0.15</v>
      </c>
      <c r="H26" s="84"/>
    </row>
    <row r="27" spans="2:8" ht="41.4">
      <c r="B27" s="79"/>
      <c r="C27" s="83"/>
      <c r="D27" s="80"/>
      <c r="E27" s="56" t="s">
        <v>195</v>
      </c>
      <c r="F27" s="57" t="s">
        <v>167</v>
      </c>
      <c r="G27" s="58">
        <v>0.4</v>
      </c>
      <c r="H27" s="84"/>
    </row>
  </sheetData>
  <mergeCells count="19">
    <mergeCell ref="C23:C27"/>
    <mergeCell ref="F23:F26"/>
    <mergeCell ref="H23:H27"/>
    <mergeCell ref="B3:B27"/>
    <mergeCell ref="D3:D27"/>
    <mergeCell ref="C4:C9"/>
    <mergeCell ref="F4:F8"/>
    <mergeCell ref="H4:H9"/>
    <mergeCell ref="C10:C12"/>
    <mergeCell ref="F10:F11"/>
    <mergeCell ref="H10:H12"/>
    <mergeCell ref="C13:C15"/>
    <mergeCell ref="F13:F14"/>
    <mergeCell ref="H13:H15"/>
    <mergeCell ref="C16:C17"/>
    <mergeCell ref="H16:H17"/>
    <mergeCell ref="C18:C22"/>
    <mergeCell ref="F18:F21"/>
    <mergeCell ref="H18:H22"/>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2:I15"/>
  <sheetViews>
    <sheetView view="pageBreakPreview" topLeftCell="A7" zoomScaleNormal="100" workbookViewId="0">
      <selection activeCell="I4" sqref="I4"/>
    </sheetView>
  </sheetViews>
  <sheetFormatPr baseColWidth="10" defaultColWidth="8.88671875" defaultRowHeight="14.4"/>
  <cols>
    <col min="1" max="2" width="10.6640625" customWidth="1"/>
    <col min="3" max="3" width="17.33203125" style="45" customWidth="1"/>
    <col min="4" max="4" width="10.6640625" customWidth="1"/>
    <col min="5" max="5" width="22.6640625" style="45" customWidth="1"/>
    <col min="6" max="6" width="32.5546875" style="45" customWidth="1"/>
    <col min="7" max="1025" width="10.6640625" customWidth="1"/>
  </cols>
  <sheetData>
    <row r="2" spans="2:9" ht="27.6">
      <c r="B2" s="38" t="s">
        <v>134</v>
      </c>
      <c r="C2" s="59" t="s">
        <v>1</v>
      </c>
      <c r="D2" s="60" t="s">
        <v>196</v>
      </c>
      <c r="E2" s="61" t="s">
        <v>151</v>
      </c>
      <c r="F2" s="61" t="s">
        <v>136</v>
      </c>
      <c r="G2" s="60" t="s">
        <v>153</v>
      </c>
      <c r="H2" s="60" t="s">
        <v>197</v>
      </c>
    </row>
    <row r="3" spans="2:9" ht="45.75" customHeight="1">
      <c r="B3" s="4" t="s">
        <v>198</v>
      </c>
      <c r="C3" s="62" t="s">
        <v>199</v>
      </c>
      <c r="D3" s="85" t="s">
        <v>200</v>
      </c>
      <c r="E3" s="63" t="s">
        <v>201</v>
      </c>
      <c r="F3" s="63" t="s">
        <v>202</v>
      </c>
      <c r="G3" s="64">
        <v>1</v>
      </c>
      <c r="H3" s="64">
        <v>1</v>
      </c>
      <c r="I3" t="s">
        <v>203</v>
      </c>
    </row>
    <row r="4" spans="2:9" ht="15.75" customHeight="1">
      <c r="B4" s="4"/>
      <c r="C4" s="86" t="s">
        <v>204</v>
      </c>
      <c r="D4" s="85"/>
      <c r="E4" s="65" t="s">
        <v>160</v>
      </c>
      <c r="F4" s="87" t="s">
        <v>205</v>
      </c>
      <c r="G4" s="67">
        <f>0.25*0.6</f>
        <v>0.15</v>
      </c>
      <c r="H4" s="88">
        <f>SUM(G4:G8)</f>
        <v>1</v>
      </c>
    </row>
    <row r="5" spans="2:9">
      <c r="B5" s="4"/>
      <c r="C5" s="86"/>
      <c r="D5" s="85"/>
      <c r="E5" s="65" t="s">
        <v>206</v>
      </c>
      <c r="F5" s="87"/>
      <c r="G5" s="67">
        <f>0.25*0.6</f>
        <v>0.15</v>
      </c>
      <c r="H5" s="88"/>
    </row>
    <row r="6" spans="2:9" ht="27.6">
      <c r="B6" s="4"/>
      <c r="C6" s="86"/>
      <c r="D6" s="85"/>
      <c r="E6" s="65" t="s">
        <v>207</v>
      </c>
      <c r="F6" s="87"/>
      <c r="G6" s="67">
        <f>0.25*0.6</f>
        <v>0.15</v>
      </c>
      <c r="H6" s="88"/>
    </row>
    <row r="7" spans="2:9">
      <c r="B7" s="4"/>
      <c r="C7" s="86"/>
      <c r="D7" s="85"/>
      <c r="E7" s="65" t="s">
        <v>208</v>
      </c>
      <c r="F7" s="87"/>
      <c r="G7" s="67">
        <f>0.25*0.6</f>
        <v>0.15</v>
      </c>
      <c r="H7" s="88"/>
    </row>
    <row r="8" spans="2:9" ht="55.2">
      <c r="B8" s="4"/>
      <c r="C8" s="86"/>
      <c r="D8" s="85"/>
      <c r="E8" s="65" t="s">
        <v>209</v>
      </c>
      <c r="F8" s="66" t="s">
        <v>167</v>
      </c>
      <c r="G8" s="67">
        <v>0.4</v>
      </c>
      <c r="H8" s="88"/>
    </row>
    <row r="9" spans="2:9" ht="64.5" customHeight="1">
      <c r="B9" s="4"/>
      <c r="C9" s="86" t="s">
        <v>210</v>
      </c>
      <c r="D9" s="85"/>
      <c r="E9" s="63" t="s">
        <v>211</v>
      </c>
      <c r="F9" s="63" t="s">
        <v>212</v>
      </c>
      <c r="G9" s="64">
        <v>0.6</v>
      </c>
      <c r="H9" s="89">
        <f>G9+G10</f>
        <v>1</v>
      </c>
    </row>
    <row r="10" spans="2:9" ht="55.2">
      <c r="B10" s="4"/>
      <c r="C10" s="86"/>
      <c r="D10" s="85"/>
      <c r="E10" s="63" t="s">
        <v>213</v>
      </c>
      <c r="F10" s="63" t="s">
        <v>167</v>
      </c>
      <c r="G10" s="64">
        <v>0.4</v>
      </c>
      <c r="H10" s="89"/>
    </row>
    <row r="11" spans="2:9" ht="15.75" customHeight="1">
      <c r="B11" s="4"/>
      <c r="C11" s="90" t="s">
        <v>214</v>
      </c>
      <c r="D11" s="85"/>
      <c r="E11" s="65" t="s">
        <v>215</v>
      </c>
      <c r="F11" s="87" t="s">
        <v>216</v>
      </c>
      <c r="G11" s="67">
        <f>0.25*0.6</f>
        <v>0.15</v>
      </c>
      <c r="H11" s="88">
        <f>SUM(G11:G15)</f>
        <v>1</v>
      </c>
    </row>
    <row r="12" spans="2:9" ht="22.5" customHeight="1">
      <c r="B12" s="4"/>
      <c r="C12" s="90"/>
      <c r="D12" s="85"/>
      <c r="E12" s="65" t="s">
        <v>217</v>
      </c>
      <c r="F12" s="87"/>
      <c r="G12" s="67">
        <f>0.25*0.6</f>
        <v>0.15</v>
      </c>
      <c r="H12" s="88"/>
    </row>
    <row r="13" spans="2:9" ht="21" customHeight="1">
      <c r="B13" s="4"/>
      <c r="C13" s="90"/>
      <c r="D13" s="85"/>
      <c r="E13" s="65" t="s">
        <v>218</v>
      </c>
      <c r="F13" s="87"/>
      <c r="G13" s="67">
        <f>0.25*0.6</f>
        <v>0.15</v>
      </c>
      <c r="H13" s="88"/>
    </row>
    <row r="14" spans="2:9" ht="21.75" customHeight="1">
      <c r="B14" s="4"/>
      <c r="C14" s="90"/>
      <c r="D14" s="85"/>
      <c r="E14" s="65" t="s">
        <v>219</v>
      </c>
      <c r="F14" s="87"/>
      <c r="G14" s="67">
        <f>0.25*0.6</f>
        <v>0.15</v>
      </c>
      <c r="H14" s="88"/>
    </row>
    <row r="15" spans="2:9" ht="55.2">
      <c r="B15" s="4"/>
      <c r="C15" s="90"/>
      <c r="D15" s="85"/>
      <c r="E15" s="65" t="s">
        <v>220</v>
      </c>
      <c r="F15" s="65" t="s">
        <v>167</v>
      </c>
      <c r="G15" s="67">
        <v>0.4</v>
      </c>
      <c r="H15" s="88"/>
    </row>
  </sheetData>
  <mergeCells count="10">
    <mergeCell ref="B3:B15"/>
    <mergeCell ref="D3:D15"/>
    <mergeCell ref="C4:C8"/>
    <mergeCell ref="F4:F7"/>
    <mergeCell ref="H4:H8"/>
    <mergeCell ref="C9:C10"/>
    <mergeCell ref="H9:H10"/>
    <mergeCell ref="C11:C15"/>
    <mergeCell ref="F11:F14"/>
    <mergeCell ref="H11:H15"/>
  </mergeCells>
  <pageMargins left="0.7" right="0.7" top="0.75" bottom="0.75" header="0.51180555555555496" footer="0.51180555555555496"/>
  <pageSetup firstPageNumber="0" orientation="portrait" horizontalDpi="300" verticalDpi="3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B2:I28"/>
  <sheetViews>
    <sheetView view="pageBreakPreview" topLeftCell="B22" zoomScaleNormal="100" workbookViewId="0">
      <selection activeCell="F27" sqref="F27"/>
    </sheetView>
  </sheetViews>
  <sheetFormatPr baseColWidth="10" defaultColWidth="8.88671875" defaultRowHeight="14.4"/>
  <cols>
    <col min="1" max="2" width="10.6640625" customWidth="1"/>
    <col min="3" max="3" width="29.33203125" style="45" customWidth="1"/>
    <col min="4" max="4" width="10.6640625" customWidth="1"/>
    <col min="5" max="5" width="29.109375" style="45" customWidth="1"/>
    <col min="6" max="6" width="38" style="45" customWidth="1"/>
    <col min="7" max="8" width="10.6640625" customWidth="1"/>
    <col min="9" max="9" width="17.33203125" customWidth="1"/>
    <col min="10" max="1025" width="10.6640625" customWidth="1"/>
  </cols>
  <sheetData>
    <row r="2" spans="2:9" ht="27.6">
      <c r="B2" s="38" t="s">
        <v>134</v>
      </c>
      <c r="C2" s="59" t="s">
        <v>1</v>
      </c>
      <c r="D2" s="60"/>
      <c r="E2" s="61" t="s">
        <v>151</v>
      </c>
      <c r="F2" s="61" t="s">
        <v>136</v>
      </c>
      <c r="G2" s="60" t="s">
        <v>153</v>
      </c>
      <c r="H2" s="60" t="s">
        <v>6</v>
      </c>
    </row>
    <row r="3" spans="2:9" ht="64.5" customHeight="1">
      <c r="B3" s="4" t="s">
        <v>221</v>
      </c>
      <c r="C3" s="86" t="s">
        <v>222</v>
      </c>
      <c r="D3" s="85" t="s">
        <v>223</v>
      </c>
      <c r="E3" s="63" t="s">
        <v>224</v>
      </c>
      <c r="F3" s="63" t="s">
        <v>225</v>
      </c>
      <c r="G3" s="64">
        <v>0.6</v>
      </c>
      <c r="H3" s="89">
        <f>G3+G4</f>
        <v>1</v>
      </c>
    </row>
    <row r="4" spans="2:9" ht="41.4">
      <c r="B4" s="4"/>
      <c r="C4" s="86"/>
      <c r="D4" s="85"/>
      <c r="E4" s="63" t="s">
        <v>226</v>
      </c>
      <c r="F4" s="63" t="s">
        <v>167</v>
      </c>
      <c r="G4" s="64">
        <v>0.4</v>
      </c>
      <c r="H4" s="89"/>
    </row>
    <row r="5" spans="2:9" ht="27.6">
      <c r="B5" s="4"/>
      <c r="C5" s="62" t="s">
        <v>227</v>
      </c>
      <c r="D5" s="85"/>
      <c r="E5" s="65" t="s">
        <v>228</v>
      </c>
      <c r="F5" s="65" t="s">
        <v>229</v>
      </c>
      <c r="G5" s="67">
        <v>1</v>
      </c>
      <c r="H5" s="67">
        <v>1</v>
      </c>
      <c r="I5" s="45"/>
    </row>
    <row r="6" spans="2:9" ht="96.6">
      <c r="B6" s="4"/>
      <c r="C6" s="62" t="s">
        <v>230</v>
      </c>
      <c r="D6" s="85"/>
      <c r="E6" s="63" t="s">
        <v>231</v>
      </c>
      <c r="F6" s="63" t="s">
        <v>232</v>
      </c>
      <c r="G6" s="64">
        <v>1</v>
      </c>
      <c r="H6" s="64">
        <v>1</v>
      </c>
      <c r="I6" s="69"/>
    </row>
    <row r="7" spans="2:9" ht="41.4">
      <c r="B7" s="4"/>
      <c r="C7" s="62" t="s">
        <v>233</v>
      </c>
      <c r="D7" s="85"/>
      <c r="E7" s="65" t="s">
        <v>234</v>
      </c>
      <c r="F7" s="65" t="s">
        <v>235</v>
      </c>
      <c r="G7" s="67">
        <v>1</v>
      </c>
      <c r="H7" s="67">
        <v>1</v>
      </c>
      <c r="I7" s="45"/>
    </row>
    <row r="8" spans="2:9" ht="15.75" customHeight="1">
      <c r="B8" s="4"/>
      <c r="C8" s="86" t="s">
        <v>236</v>
      </c>
      <c r="D8" s="85"/>
      <c r="E8" s="63" t="s">
        <v>237</v>
      </c>
      <c r="F8" s="91" t="s">
        <v>238</v>
      </c>
      <c r="G8" s="64">
        <f>0.2*0.6</f>
        <v>0.12</v>
      </c>
      <c r="H8" s="89">
        <f>SUM(G8:G13)</f>
        <v>1</v>
      </c>
      <c r="I8" s="92"/>
    </row>
    <row r="9" spans="2:9">
      <c r="B9" s="4"/>
      <c r="C9" s="86"/>
      <c r="D9" s="85"/>
      <c r="E9" s="63" t="s">
        <v>239</v>
      </c>
      <c r="F9" s="91"/>
      <c r="G9" s="64">
        <f>0.2*0.6</f>
        <v>0.12</v>
      </c>
      <c r="H9" s="89"/>
      <c r="I9" s="92"/>
    </row>
    <row r="10" spans="2:9">
      <c r="B10" s="4"/>
      <c r="C10" s="86"/>
      <c r="D10" s="85"/>
      <c r="E10" s="63" t="s">
        <v>240</v>
      </c>
      <c r="F10" s="91"/>
      <c r="G10" s="64">
        <f>0.2*0.6</f>
        <v>0.12</v>
      </c>
      <c r="H10" s="89"/>
      <c r="I10" s="92"/>
    </row>
    <row r="11" spans="2:9">
      <c r="B11" s="4"/>
      <c r="C11" s="86"/>
      <c r="D11" s="85"/>
      <c r="E11" s="63" t="s">
        <v>241</v>
      </c>
      <c r="F11" s="91"/>
      <c r="G11" s="64">
        <f>0.2*0.6</f>
        <v>0.12</v>
      </c>
      <c r="H11" s="89"/>
      <c r="I11" s="92"/>
    </row>
    <row r="12" spans="2:9">
      <c r="B12" s="4"/>
      <c r="C12" s="86"/>
      <c r="D12" s="85"/>
      <c r="E12" s="63" t="s">
        <v>242</v>
      </c>
      <c r="F12" s="91"/>
      <c r="G12" s="64">
        <f>0.2*0.6</f>
        <v>0.12</v>
      </c>
      <c r="H12" s="89"/>
      <c r="I12" s="92"/>
    </row>
    <row r="13" spans="2:9" ht="41.4">
      <c r="B13" s="4"/>
      <c r="C13" s="86"/>
      <c r="D13" s="85"/>
      <c r="E13" s="63" t="s">
        <v>243</v>
      </c>
      <c r="F13" s="63" t="s">
        <v>167</v>
      </c>
      <c r="G13" s="64">
        <v>0.4</v>
      </c>
      <c r="H13" s="89"/>
      <c r="I13" s="71"/>
    </row>
    <row r="14" spans="2:9" ht="27" customHeight="1">
      <c r="B14" s="4"/>
      <c r="C14" s="86" t="s">
        <v>244</v>
      </c>
      <c r="D14" s="85"/>
      <c r="E14" s="65" t="s">
        <v>245</v>
      </c>
      <c r="F14" s="87" t="s">
        <v>246</v>
      </c>
      <c r="G14" s="67">
        <f>0.25*0.6</f>
        <v>0.15</v>
      </c>
      <c r="H14" s="88">
        <f>SUM(G14:G18)</f>
        <v>1</v>
      </c>
    </row>
    <row r="15" spans="2:9" ht="27" customHeight="1">
      <c r="B15" s="4"/>
      <c r="C15" s="86"/>
      <c r="D15" s="85"/>
      <c r="E15" s="65" t="s">
        <v>247</v>
      </c>
      <c r="F15" s="87"/>
      <c r="G15" s="67">
        <f>0.25*0.6</f>
        <v>0.15</v>
      </c>
      <c r="H15" s="88"/>
    </row>
    <row r="16" spans="2:9" ht="23.25" customHeight="1">
      <c r="B16" s="4"/>
      <c r="C16" s="86"/>
      <c r="D16" s="85"/>
      <c r="E16" s="65" t="s">
        <v>248</v>
      </c>
      <c r="F16" s="87"/>
      <c r="G16" s="67">
        <f>0.25*0.6</f>
        <v>0.15</v>
      </c>
      <c r="H16" s="88"/>
    </row>
    <row r="17" spans="2:9" ht="30.75" customHeight="1">
      <c r="B17" s="4"/>
      <c r="C17" s="86"/>
      <c r="D17" s="85"/>
      <c r="E17" s="65" t="s">
        <v>249</v>
      </c>
      <c r="F17" s="87"/>
      <c r="G17" s="67">
        <f>0.25*0.6</f>
        <v>0.15</v>
      </c>
      <c r="H17" s="88"/>
    </row>
    <row r="18" spans="2:9" ht="41.4">
      <c r="B18" s="4"/>
      <c r="C18" s="86"/>
      <c r="D18" s="85"/>
      <c r="E18" s="65" t="s">
        <v>188</v>
      </c>
      <c r="F18" s="65" t="s">
        <v>167</v>
      </c>
      <c r="G18" s="67">
        <v>0.4</v>
      </c>
      <c r="H18" s="88"/>
    </row>
    <row r="19" spans="2:9" ht="64.5" customHeight="1">
      <c r="B19" s="4"/>
      <c r="C19" s="86" t="s">
        <v>250</v>
      </c>
      <c r="D19" s="85"/>
      <c r="E19" s="63" t="s">
        <v>251</v>
      </c>
      <c r="F19" s="91" t="s">
        <v>252</v>
      </c>
      <c r="G19" s="64">
        <f>0.5*0.6</f>
        <v>0.3</v>
      </c>
      <c r="H19" s="89">
        <f>SUM(G19:G21)</f>
        <v>1</v>
      </c>
    </row>
    <row r="20" spans="2:9">
      <c r="B20" s="4"/>
      <c r="C20" s="86"/>
      <c r="D20" s="85"/>
      <c r="E20" s="63" t="s">
        <v>253</v>
      </c>
      <c r="F20" s="91"/>
      <c r="G20" s="64">
        <f>0.5*0.6</f>
        <v>0.3</v>
      </c>
      <c r="H20" s="89"/>
    </row>
    <row r="21" spans="2:9" ht="41.4">
      <c r="B21" s="4"/>
      <c r="C21" s="86"/>
      <c r="D21" s="85"/>
      <c r="E21" s="63" t="s">
        <v>254</v>
      </c>
      <c r="F21" s="63" t="s">
        <v>167</v>
      </c>
      <c r="G21" s="64">
        <v>0.4</v>
      </c>
      <c r="H21" s="89"/>
    </row>
    <row r="22" spans="2:9" ht="26.25" customHeight="1">
      <c r="B22" s="4"/>
      <c r="C22" s="86" t="s">
        <v>255</v>
      </c>
      <c r="D22" s="85"/>
      <c r="E22" s="65" t="s">
        <v>256</v>
      </c>
      <c r="F22" s="87" t="s">
        <v>257</v>
      </c>
      <c r="G22" s="67">
        <f>0.5*0.6</f>
        <v>0.3</v>
      </c>
      <c r="H22" s="93">
        <f>SUM(G22:G24)</f>
        <v>1</v>
      </c>
    </row>
    <row r="23" spans="2:9">
      <c r="B23" s="4"/>
      <c r="C23" s="86"/>
      <c r="D23" s="85"/>
      <c r="E23" s="65" t="s">
        <v>258</v>
      </c>
      <c r="F23" s="87"/>
      <c r="G23" s="67">
        <f>0.5*0.6</f>
        <v>0.3</v>
      </c>
      <c r="H23" s="93"/>
    </row>
    <row r="24" spans="2:9" ht="41.4">
      <c r="B24" s="4"/>
      <c r="C24" s="86"/>
      <c r="D24" s="85"/>
      <c r="E24" s="65" t="s">
        <v>259</v>
      </c>
      <c r="F24" s="65" t="s">
        <v>167</v>
      </c>
      <c r="G24" s="67">
        <v>0.4</v>
      </c>
      <c r="H24" s="93"/>
    </row>
    <row r="25" spans="2:9" ht="64.5" customHeight="1">
      <c r="B25" s="4"/>
      <c r="C25" s="86" t="s">
        <v>260</v>
      </c>
      <c r="D25" s="85"/>
      <c r="E25" s="63" t="s">
        <v>261</v>
      </c>
      <c r="F25" s="63" t="s">
        <v>262</v>
      </c>
      <c r="G25" s="64">
        <v>0.6</v>
      </c>
      <c r="H25" s="94">
        <f>G25+G26</f>
        <v>1</v>
      </c>
    </row>
    <row r="26" spans="2:9" ht="41.4">
      <c r="B26" s="4"/>
      <c r="C26" s="86"/>
      <c r="D26" s="85"/>
      <c r="E26" s="63" t="s">
        <v>263</v>
      </c>
      <c r="F26" s="63" t="s">
        <v>167</v>
      </c>
      <c r="G26" s="64">
        <v>0.4</v>
      </c>
      <c r="H26" s="94"/>
    </row>
    <row r="27" spans="2:9" ht="27" customHeight="1">
      <c r="B27" s="4"/>
      <c r="C27" s="90" t="s">
        <v>264</v>
      </c>
      <c r="D27" s="85"/>
      <c r="E27" s="65" t="s">
        <v>265</v>
      </c>
      <c r="F27" s="87" t="s">
        <v>266</v>
      </c>
      <c r="G27" s="67">
        <v>0.5</v>
      </c>
      <c r="H27" s="88">
        <v>1</v>
      </c>
    </row>
    <row r="28" spans="2:9" ht="48.75" customHeight="1">
      <c r="B28" s="4"/>
      <c r="C28" s="90"/>
      <c r="D28" s="85"/>
      <c r="E28" s="65" t="s">
        <v>267</v>
      </c>
      <c r="F28" s="87"/>
      <c r="G28" s="67">
        <v>0.5</v>
      </c>
      <c r="H28" s="88"/>
      <c r="I28" s="72"/>
    </row>
  </sheetData>
  <mergeCells count="22">
    <mergeCell ref="I8:I12"/>
    <mergeCell ref="C14:C18"/>
    <mergeCell ref="F14:F17"/>
    <mergeCell ref="H14:H18"/>
    <mergeCell ref="C19:C21"/>
    <mergeCell ref="F19:F20"/>
    <mergeCell ref="H19:H21"/>
    <mergeCell ref="B3:B28"/>
    <mergeCell ref="C3:C4"/>
    <mergeCell ref="D3:D28"/>
    <mergeCell ref="H3:H4"/>
    <mergeCell ref="C8:C13"/>
    <mergeCell ref="F8:F12"/>
    <mergeCell ref="H8:H13"/>
    <mergeCell ref="C22:C24"/>
    <mergeCell ref="F22:F23"/>
    <mergeCell ref="H22:H24"/>
    <mergeCell ref="C25:C26"/>
    <mergeCell ref="H25:H26"/>
    <mergeCell ref="C27:C28"/>
    <mergeCell ref="F27:F28"/>
    <mergeCell ref="H27:H28"/>
  </mergeCells>
  <pageMargins left="0.7" right="0.7" top="0.75" bottom="0.75" header="0.51180555555555496" footer="0.51180555555555496"/>
  <pageSetup firstPageNumber="0" orientation="portrait" horizontalDpi="300" verticalDpi="3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B2:H17"/>
  <sheetViews>
    <sheetView view="pageBreakPreview" topLeftCell="A10" zoomScaleNormal="85" workbookViewId="0">
      <selection activeCell="F17" sqref="F17"/>
    </sheetView>
  </sheetViews>
  <sheetFormatPr baseColWidth="10" defaultColWidth="8.88671875" defaultRowHeight="14.4"/>
  <cols>
    <col min="1" max="2" width="10.6640625" customWidth="1"/>
    <col min="3" max="3" width="27.5546875" style="45" customWidth="1"/>
    <col min="4" max="4" width="10.6640625" customWidth="1"/>
    <col min="5" max="6" width="32.109375" style="45" customWidth="1"/>
    <col min="7" max="1025" width="10.6640625" customWidth="1"/>
  </cols>
  <sheetData>
    <row r="2" spans="2:8" ht="27.6">
      <c r="B2" s="38" t="s">
        <v>134</v>
      </c>
      <c r="C2" s="59" t="s">
        <v>1</v>
      </c>
      <c r="D2" s="60"/>
      <c r="E2" s="61" t="s">
        <v>151</v>
      </c>
      <c r="F2" s="61" t="s">
        <v>136</v>
      </c>
      <c r="G2" s="60" t="s">
        <v>153</v>
      </c>
      <c r="H2" s="60" t="s">
        <v>6</v>
      </c>
    </row>
    <row r="3" spans="2:8" ht="64.5" customHeight="1">
      <c r="B3" s="4" t="s">
        <v>268</v>
      </c>
      <c r="C3" s="73" t="s">
        <v>222</v>
      </c>
      <c r="D3" s="85" t="s">
        <v>269</v>
      </c>
      <c r="E3" s="63" t="s">
        <v>270</v>
      </c>
      <c r="F3" s="63" t="s">
        <v>271</v>
      </c>
      <c r="G3" s="64">
        <v>0.6</v>
      </c>
      <c r="H3" s="89">
        <f>G3+G4</f>
        <v>1</v>
      </c>
    </row>
    <row r="4" spans="2:8" ht="55.2">
      <c r="B4" s="4"/>
      <c r="C4" s="74"/>
      <c r="D4" s="85"/>
      <c r="E4" s="63" t="s">
        <v>226</v>
      </c>
      <c r="F4" s="63" t="s">
        <v>167</v>
      </c>
      <c r="G4" s="64">
        <v>0.4</v>
      </c>
      <c r="H4" s="89"/>
    </row>
    <row r="5" spans="2:8" ht="90.75" customHeight="1">
      <c r="B5" s="4"/>
      <c r="C5" s="86" t="s">
        <v>272</v>
      </c>
      <c r="D5" s="85"/>
      <c r="E5" s="65" t="s">
        <v>273</v>
      </c>
      <c r="F5" s="87" t="s">
        <v>274</v>
      </c>
      <c r="G5" s="67">
        <f>0.5*0.6</f>
        <v>0.3</v>
      </c>
      <c r="H5" s="88">
        <f>SUM(G5:G7)</f>
        <v>1</v>
      </c>
    </row>
    <row r="6" spans="2:8" ht="73.5" customHeight="1">
      <c r="B6" s="4"/>
      <c r="C6" s="86"/>
      <c r="D6" s="85"/>
      <c r="E6" s="65" t="s">
        <v>275</v>
      </c>
      <c r="F6" s="87"/>
      <c r="G6" s="67">
        <f>0.5*0.6</f>
        <v>0.3</v>
      </c>
      <c r="H6" s="88"/>
    </row>
    <row r="7" spans="2:8" ht="55.2">
      <c r="B7" s="4"/>
      <c r="C7" s="86"/>
      <c r="D7" s="85"/>
      <c r="E7" s="65" t="s">
        <v>276</v>
      </c>
      <c r="F7" s="65" t="s">
        <v>167</v>
      </c>
      <c r="G7" s="67">
        <v>0.4</v>
      </c>
      <c r="H7" s="88"/>
    </row>
    <row r="8" spans="2:8" ht="24" customHeight="1">
      <c r="B8" s="4"/>
      <c r="C8" s="86" t="s">
        <v>277</v>
      </c>
      <c r="D8" s="85"/>
      <c r="E8" s="63" t="s">
        <v>278</v>
      </c>
      <c r="F8" s="91" t="s">
        <v>279</v>
      </c>
      <c r="G8" s="64">
        <f>0.5*0.6</f>
        <v>0.3</v>
      </c>
      <c r="H8" s="89">
        <f>SUM(G8:G10)</f>
        <v>1</v>
      </c>
    </row>
    <row r="9" spans="2:8" ht="28.5" customHeight="1">
      <c r="B9" s="4"/>
      <c r="C9" s="86"/>
      <c r="D9" s="85"/>
      <c r="E9" s="63" t="s">
        <v>280</v>
      </c>
      <c r="F9" s="91"/>
      <c r="G9" s="64">
        <f>0.5*0.6</f>
        <v>0.3</v>
      </c>
      <c r="H9" s="89"/>
    </row>
    <row r="10" spans="2:8" ht="55.2">
      <c r="B10" s="4"/>
      <c r="C10" s="86"/>
      <c r="D10" s="85"/>
      <c r="E10" s="63" t="s">
        <v>172</v>
      </c>
      <c r="F10" s="63" t="s">
        <v>167</v>
      </c>
      <c r="G10" s="64">
        <v>0.4</v>
      </c>
      <c r="H10" s="89"/>
    </row>
    <row r="11" spans="2:8" ht="52.5" customHeight="1">
      <c r="B11" s="4"/>
      <c r="C11" s="90" t="s">
        <v>281</v>
      </c>
      <c r="D11" s="85"/>
      <c r="E11" s="65" t="s">
        <v>282</v>
      </c>
      <c r="F11" s="87" t="s">
        <v>283</v>
      </c>
      <c r="G11" s="67">
        <v>0.5</v>
      </c>
      <c r="H11" s="88">
        <v>1</v>
      </c>
    </row>
    <row r="12" spans="2:8">
      <c r="B12" s="4"/>
      <c r="C12" s="90"/>
      <c r="D12" s="85"/>
      <c r="E12" s="65" t="s">
        <v>284</v>
      </c>
      <c r="F12" s="87"/>
      <c r="G12" s="67">
        <v>0.5</v>
      </c>
      <c r="H12" s="88"/>
    </row>
    <row r="13" spans="2:8" ht="47.25" customHeight="1">
      <c r="B13" s="4"/>
      <c r="C13" s="90" t="s">
        <v>285</v>
      </c>
      <c r="D13" s="85"/>
      <c r="E13" s="63" t="s">
        <v>286</v>
      </c>
      <c r="F13" s="91" t="s">
        <v>287</v>
      </c>
      <c r="G13" s="64">
        <v>0.5</v>
      </c>
      <c r="H13" s="89">
        <v>1</v>
      </c>
    </row>
    <row r="14" spans="2:8">
      <c r="B14" s="4"/>
      <c r="C14" s="90"/>
      <c r="D14" s="85"/>
      <c r="E14" s="63" t="s">
        <v>288</v>
      </c>
      <c r="F14" s="91"/>
      <c r="G14" s="64">
        <v>0.5</v>
      </c>
      <c r="H14" s="89"/>
    </row>
    <row r="15" spans="2:8" ht="31.5" customHeight="1">
      <c r="B15" s="4"/>
      <c r="C15" s="90" t="s">
        <v>289</v>
      </c>
      <c r="D15" s="85"/>
      <c r="E15" s="65" t="s">
        <v>290</v>
      </c>
      <c r="F15" s="87" t="s">
        <v>291</v>
      </c>
      <c r="G15" s="67">
        <f>0.5*0.6</f>
        <v>0.3</v>
      </c>
      <c r="H15" s="88">
        <f>SUM(G15:G17)</f>
        <v>1</v>
      </c>
    </row>
    <row r="16" spans="2:8" ht="31.5" customHeight="1">
      <c r="B16" s="4"/>
      <c r="C16" s="90"/>
      <c r="D16" s="85"/>
      <c r="E16" s="65" t="s">
        <v>292</v>
      </c>
      <c r="F16" s="87"/>
      <c r="G16" s="67">
        <f>0.5*0.6</f>
        <v>0.3</v>
      </c>
      <c r="H16" s="88"/>
    </row>
    <row r="17" spans="2:8" ht="55.2">
      <c r="B17" s="4"/>
      <c r="C17" s="90"/>
      <c r="D17" s="85"/>
      <c r="E17" s="65" t="s">
        <v>293</v>
      </c>
      <c r="F17" s="75" t="s">
        <v>167</v>
      </c>
      <c r="G17" s="67">
        <v>0.4</v>
      </c>
      <c r="H17" s="88"/>
    </row>
  </sheetData>
  <mergeCells count="18">
    <mergeCell ref="F15:F16"/>
    <mergeCell ref="H15:H17"/>
    <mergeCell ref="B3:B17"/>
    <mergeCell ref="D3:D17"/>
    <mergeCell ref="H3:H4"/>
    <mergeCell ref="C5:C7"/>
    <mergeCell ref="F5:F6"/>
    <mergeCell ref="H5:H7"/>
    <mergeCell ref="C8:C10"/>
    <mergeCell ref="F8:F9"/>
    <mergeCell ref="H8:H10"/>
    <mergeCell ref="C11:C12"/>
    <mergeCell ref="F11:F12"/>
    <mergeCell ref="H11:H12"/>
    <mergeCell ref="C13:C14"/>
    <mergeCell ref="F13:F14"/>
    <mergeCell ref="H13:H14"/>
    <mergeCell ref="C15:C17"/>
  </mergeCells>
  <pageMargins left="0.7" right="0.7" top="0.75" bottom="0.75" header="0.51180555555555496" footer="0.51180555555555496"/>
  <pageSetup firstPageNumber="0" orientation="portrait" horizontalDpi="300" verticalDpi="30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B2:H16"/>
  <sheetViews>
    <sheetView view="pageBreakPreview" topLeftCell="A7" zoomScaleNormal="100" workbookViewId="0">
      <selection activeCell="F12" sqref="F12"/>
    </sheetView>
  </sheetViews>
  <sheetFormatPr baseColWidth="10" defaultColWidth="8.88671875" defaultRowHeight="14.4"/>
  <cols>
    <col min="1" max="2" width="10.6640625" customWidth="1"/>
    <col min="3" max="3" width="17.5546875" style="45" customWidth="1"/>
    <col min="4" max="4" width="11.44140625" style="45"/>
    <col min="5" max="5" width="18.88671875" style="45" customWidth="1"/>
    <col min="6" max="6" width="30" style="45" customWidth="1"/>
    <col min="7" max="1025" width="10.6640625" customWidth="1"/>
  </cols>
  <sheetData>
    <row r="2" spans="2:8" ht="27.6">
      <c r="B2" s="38" t="s">
        <v>134</v>
      </c>
      <c r="C2" s="59" t="s">
        <v>1</v>
      </c>
      <c r="D2" s="61"/>
      <c r="E2" s="61" t="s">
        <v>151</v>
      </c>
      <c r="F2" s="61" t="s">
        <v>136</v>
      </c>
      <c r="G2" s="60" t="s">
        <v>153</v>
      </c>
      <c r="H2" s="60" t="s">
        <v>6</v>
      </c>
    </row>
    <row r="3" spans="2:8" ht="64.5" customHeight="1">
      <c r="B3" s="4" t="s">
        <v>294</v>
      </c>
      <c r="C3" s="86" t="s">
        <v>222</v>
      </c>
      <c r="D3" s="85" t="s">
        <v>295</v>
      </c>
      <c r="E3" s="63" t="s">
        <v>270</v>
      </c>
      <c r="F3" s="63" t="s">
        <v>296</v>
      </c>
      <c r="G3" s="64">
        <v>0.6</v>
      </c>
      <c r="H3" s="89">
        <f>G3+G4</f>
        <v>1</v>
      </c>
    </row>
    <row r="4" spans="2:8" ht="55.2">
      <c r="B4" s="4"/>
      <c r="C4" s="86"/>
      <c r="D4" s="85"/>
      <c r="E4" s="63" t="s">
        <v>226</v>
      </c>
      <c r="F4" s="76" t="s">
        <v>167</v>
      </c>
      <c r="G4" s="64">
        <v>0.4</v>
      </c>
      <c r="H4" s="89"/>
    </row>
    <row r="5" spans="2:8" ht="42.75" customHeight="1">
      <c r="B5" s="4"/>
      <c r="C5" s="90" t="s">
        <v>297</v>
      </c>
      <c r="D5" s="85"/>
      <c r="E5" s="65" t="s">
        <v>298</v>
      </c>
      <c r="F5" s="87" t="s">
        <v>299</v>
      </c>
      <c r="G5" s="67">
        <v>0.5</v>
      </c>
      <c r="H5" s="88">
        <v>1</v>
      </c>
    </row>
    <row r="6" spans="2:8" ht="24" customHeight="1">
      <c r="B6" s="4"/>
      <c r="C6" s="90"/>
      <c r="D6" s="85"/>
      <c r="E6" s="65" t="s">
        <v>300</v>
      </c>
      <c r="F6" s="87"/>
      <c r="G6" s="67">
        <v>0.5</v>
      </c>
      <c r="H6" s="88"/>
    </row>
    <row r="7" spans="2:8" ht="27.6">
      <c r="B7" s="4"/>
      <c r="C7" s="62" t="s">
        <v>301</v>
      </c>
      <c r="D7" s="85"/>
      <c r="E7" s="63" t="s">
        <v>302</v>
      </c>
      <c r="F7" s="63" t="s">
        <v>303</v>
      </c>
      <c r="G7" s="64">
        <v>1</v>
      </c>
      <c r="H7" s="64">
        <v>1</v>
      </c>
    </row>
    <row r="8" spans="2:8" ht="17.25" customHeight="1">
      <c r="B8" s="4"/>
      <c r="C8" s="90" t="s">
        <v>304</v>
      </c>
      <c r="D8" s="85"/>
      <c r="E8" s="65" t="s">
        <v>305</v>
      </c>
      <c r="F8" s="87" t="s">
        <v>306</v>
      </c>
      <c r="G8" s="67">
        <v>0.25</v>
      </c>
      <c r="H8" s="88">
        <v>1</v>
      </c>
    </row>
    <row r="9" spans="2:8" ht="24.75" customHeight="1">
      <c r="B9" s="4"/>
      <c r="C9" s="90"/>
      <c r="D9" s="85"/>
      <c r="E9" s="65" t="s">
        <v>307</v>
      </c>
      <c r="F9" s="87"/>
      <c r="G9" s="67">
        <v>0.25</v>
      </c>
      <c r="H9" s="88"/>
    </row>
    <row r="10" spans="2:8" ht="28.5" customHeight="1">
      <c r="B10" s="4"/>
      <c r="C10" s="90"/>
      <c r="D10" s="85"/>
      <c r="E10" s="65" t="s">
        <v>308</v>
      </c>
      <c r="F10" s="87"/>
      <c r="G10" s="67">
        <v>0.25</v>
      </c>
      <c r="H10" s="88"/>
    </row>
    <row r="11" spans="2:8" ht="16.5" customHeight="1">
      <c r="B11" s="4"/>
      <c r="C11" s="90"/>
      <c r="D11" s="85"/>
      <c r="E11" s="65" t="s">
        <v>309</v>
      </c>
      <c r="F11" s="87"/>
      <c r="G11" s="67">
        <v>0.25</v>
      </c>
      <c r="H11" s="88"/>
    </row>
    <row r="12" spans="2:8" ht="41.4">
      <c r="B12" s="4"/>
      <c r="C12" s="62" t="s">
        <v>310</v>
      </c>
      <c r="D12" s="85"/>
      <c r="E12" s="63" t="s">
        <v>311</v>
      </c>
      <c r="F12" s="63" t="s">
        <v>312</v>
      </c>
      <c r="G12" s="64">
        <v>1</v>
      </c>
      <c r="H12" s="64">
        <v>1</v>
      </c>
    </row>
    <row r="13" spans="2:8" ht="15.75" customHeight="1">
      <c r="B13" s="4"/>
      <c r="C13" s="90" t="s">
        <v>313</v>
      </c>
      <c r="D13" s="85"/>
      <c r="E13" s="65" t="s">
        <v>314</v>
      </c>
      <c r="F13" s="87" t="s">
        <v>315</v>
      </c>
      <c r="G13" s="67">
        <v>0.25</v>
      </c>
      <c r="H13" s="88">
        <v>1</v>
      </c>
    </row>
    <row r="14" spans="2:8">
      <c r="B14" s="4"/>
      <c r="C14" s="90"/>
      <c r="D14" s="85"/>
      <c r="E14" s="65" t="s">
        <v>316</v>
      </c>
      <c r="F14" s="87"/>
      <c r="G14" s="67">
        <v>0.25</v>
      </c>
      <c r="H14" s="88"/>
    </row>
    <row r="15" spans="2:8">
      <c r="B15" s="4"/>
      <c r="C15" s="90"/>
      <c r="D15" s="85"/>
      <c r="E15" s="65" t="s">
        <v>317</v>
      </c>
      <c r="F15" s="87"/>
      <c r="G15" s="67">
        <v>0.25</v>
      </c>
      <c r="H15" s="88"/>
    </row>
    <row r="16" spans="2:8">
      <c r="B16" s="4"/>
      <c r="C16" s="90"/>
      <c r="D16" s="85"/>
      <c r="E16" s="65" t="s">
        <v>318</v>
      </c>
      <c r="F16" s="87"/>
      <c r="G16" s="67">
        <v>0.25</v>
      </c>
      <c r="H16" s="88"/>
    </row>
  </sheetData>
  <mergeCells count="13">
    <mergeCell ref="B3:B16"/>
    <mergeCell ref="C3:C4"/>
    <mergeCell ref="D3:D16"/>
    <mergeCell ref="H3:H4"/>
    <mergeCell ref="C5:C6"/>
    <mergeCell ref="F5:F6"/>
    <mergeCell ref="H5:H6"/>
    <mergeCell ref="C8:C11"/>
    <mergeCell ref="F8:F11"/>
    <mergeCell ref="H8:H11"/>
    <mergeCell ref="C13:C16"/>
    <mergeCell ref="F13:F16"/>
    <mergeCell ref="H13:H16"/>
  </mergeCells>
  <pageMargins left="0.7" right="0.7" top="0.75" bottom="0.75" header="0.51180555555555496" footer="0.51180555555555496"/>
  <pageSetup firstPageNumber="0" orientation="portrait" horizontalDpi="300" verticalDpi="30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B2:H8"/>
  <sheetViews>
    <sheetView view="pageBreakPreview" zoomScaleNormal="100" workbookViewId="0">
      <selection activeCell="D9" sqref="D9"/>
    </sheetView>
  </sheetViews>
  <sheetFormatPr baseColWidth="10" defaultColWidth="8.88671875" defaultRowHeight="14.4"/>
  <cols>
    <col min="1" max="2" width="10.6640625" customWidth="1"/>
    <col min="3" max="3" width="13.88671875" style="45" customWidth="1"/>
    <col min="4" max="4" width="11.44140625" style="45"/>
    <col min="5" max="5" width="16.88671875" style="45" customWidth="1"/>
    <col min="6" max="6" width="30.109375" style="45" customWidth="1"/>
    <col min="7" max="1025" width="10.6640625" customWidth="1"/>
  </cols>
  <sheetData>
    <row r="2" spans="2:8" ht="27.6">
      <c r="B2" s="46" t="s">
        <v>134</v>
      </c>
      <c r="C2" s="59" t="s">
        <v>1</v>
      </c>
      <c r="D2" s="61" t="s">
        <v>135</v>
      </c>
      <c r="E2" s="61" t="s">
        <v>151</v>
      </c>
      <c r="F2" s="61" t="s">
        <v>136</v>
      </c>
      <c r="G2" s="60" t="s">
        <v>153</v>
      </c>
      <c r="H2" s="60" t="s">
        <v>6</v>
      </c>
    </row>
    <row r="3" spans="2:8" ht="26.25" customHeight="1">
      <c r="B3" s="79" t="s">
        <v>319</v>
      </c>
      <c r="C3" s="85" t="s">
        <v>320</v>
      </c>
      <c r="D3" s="85" t="s">
        <v>321</v>
      </c>
      <c r="E3" s="70" t="s">
        <v>322</v>
      </c>
      <c r="F3" s="91" t="s">
        <v>323</v>
      </c>
      <c r="G3" s="64">
        <f>0.2*0.6</f>
        <v>0.12</v>
      </c>
      <c r="H3" s="89">
        <f>SUM(G3:G8)</f>
        <v>1</v>
      </c>
    </row>
    <row r="4" spans="2:8">
      <c r="B4" s="79"/>
      <c r="C4" s="85"/>
      <c r="D4" s="85"/>
      <c r="E4" s="63" t="s">
        <v>324</v>
      </c>
      <c r="F4" s="91"/>
      <c r="G4" s="64">
        <f>0.2*0.6</f>
        <v>0.12</v>
      </c>
      <c r="H4" s="89"/>
    </row>
    <row r="5" spans="2:8">
      <c r="B5" s="79"/>
      <c r="C5" s="85"/>
      <c r="D5" s="85"/>
      <c r="E5" s="63" t="s">
        <v>325</v>
      </c>
      <c r="F5" s="91"/>
      <c r="G5" s="64">
        <f>0.2*0.6</f>
        <v>0.12</v>
      </c>
      <c r="H5" s="89"/>
    </row>
    <row r="6" spans="2:8">
      <c r="B6" s="79"/>
      <c r="C6" s="85"/>
      <c r="D6" s="85"/>
      <c r="E6" s="63" t="s">
        <v>326</v>
      </c>
      <c r="F6" s="91"/>
      <c r="G6" s="64">
        <f>0.2*0.6</f>
        <v>0.12</v>
      </c>
      <c r="H6" s="89"/>
    </row>
    <row r="7" spans="2:8">
      <c r="B7" s="79"/>
      <c r="C7" s="85"/>
      <c r="D7" s="85"/>
      <c r="E7" s="63" t="s">
        <v>327</v>
      </c>
      <c r="F7" s="91"/>
      <c r="G7" s="64">
        <f>0.2*0.6</f>
        <v>0.12</v>
      </c>
      <c r="H7" s="89"/>
    </row>
    <row r="8" spans="2:8" ht="55.2">
      <c r="B8" s="79"/>
      <c r="C8" s="85"/>
      <c r="D8" s="85"/>
      <c r="E8" s="77" t="s">
        <v>328</v>
      </c>
      <c r="F8" s="76" t="s">
        <v>167</v>
      </c>
      <c r="G8" s="68">
        <v>0.4</v>
      </c>
      <c r="H8" s="89"/>
    </row>
  </sheetData>
  <mergeCells count="5">
    <mergeCell ref="B3:B8"/>
    <mergeCell ref="C3:C8"/>
    <mergeCell ref="D3:D8"/>
    <mergeCell ref="F3:F7"/>
    <mergeCell ref="H3:H8"/>
  </mergeCells>
  <pageMargins left="0.7" right="0.7" top="0.75" bottom="0.75" header="0.51180555555555496" footer="0.51180555555555496"/>
  <pageSetup firstPageNumber="0"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493</TotalTime>
  <Application>Microsoft Excel</Application>
  <DocSecurity>0</DocSecurity>
  <ScaleCrop>false</ScaleCrop>
  <HeadingPairs>
    <vt:vector size="2" baseType="variant">
      <vt:variant>
        <vt:lpstr>Hojas de cálculo</vt:lpstr>
      </vt:variant>
      <vt:variant>
        <vt:i4>8</vt:i4>
      </vt:variant>
    </vt:vector>
  </HeadingPairs>
  <TitlesOfParts>
    <vt:vector size="8" baseType="lpstr">
      <vt:lpstr>IAIP</vt:lpstr>
      <vt:lpstr>M. Hacienda </vt:lpstr>
      <vt:lpstr>Asamblea L. </vt:lpstr>
      <vt:lpstr>Presidencia </vt:lpstr>
      <vt:lpstr>Órgano Judicial</vt:lpstr>
      <vt:lpstr>CNJ</vt:lpstr>
      <vt:lpstr>TSE</vt:lpstr>
      <vt:lpstr>CCR</vt:lpstr>
    </vt:vector>
  </TitlesOfParts>
  <Company>Hewlett-Packard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Equipo FISC1</dc:creator>
  <dc:description/>
  <cp:lastModifiedBy>Equipo</cp:lastModifiedBy>
  <cp:revision>113</cp:revision>
  <cp:lastPrinted>2020-02-04T10:38:44Z</cp:lastPrinted>
  <dcterms:created xsi:type="dcterms:W3CDTF">2017-08-08T21:46:55Z</dcterms:created>
  <dcterms:modified xsi:type="dcterms:W3CDTF">2020-09-07T20:52:18Z</dcterms:modified>
  <dc:language>es-SV</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15.0300</vt:lpwstr>
  </property>
  <property fmtid="{D5CDD505-2E9C-101B-9397-08002B2CF9AE}" pid="3" name="Company">
    <vt:lpwstr>Hewlett-Packard Company</vt:lpwstr>
  </property>
  <property fmtid="{D5CDD505-2E9C-101B-9397-08002B2CF9AE}" pid="4" name="DocSecurity">
    <vt:i4>0</vt:i4>
  </property>
  <property fmtid="{D5CDD505-2E9C-101B-9397-08002B2CF9AE}" pid="5" name="HyperlinksChanged">
    <vt:bool>false</vt:bool>
  </property>
  <property fmtid="{D5CDD505-2E9C-101B-9397-08002B2CF9AE}" pid="6" name="LinksUpToDate">
    <vt:bool>false</vt:bool>
  </property>
  <property fmtid="{D5CDD505-2E9C-101B-9397-08002B2CF9AE}" pid="7" name="ScaleCrop">
    <vt:bool>false</vt:bool>
  </property>
  <property fmtid="{D5CDD505-2E9C-101B-9397-08002B2CF9AE}" pid="8" name="ShareDoc">
    <vt:bool>false</vt:bool>
  </property>
</Properties>
</file>