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Equipo\Desktop\Requerimiento UAIP\REQ-UAIP-136-01-2020\"/>
    </mc:Choice>
  </mc:AlternateContent>
  <xr:revisionPtr revIDLastSave="0" documentId="8_{44041141-6C40-455E-95B9-0B573CA32EF1}" xr6:coauthVersionLast="45" xr6:coauthVersionMax="45" xr10:uidLastSave="{00000000-0000-0000-0000-000000000000}"/>
  <bookViews>
    <workbookView xWindow="-108" yWindow="-108" windowWidth="23256" windowHeight="12576" xr2:uid="{00000000-000D-0000-FFFF-FFFF00000000}"/>
  </bookViews>
  <sheets>
    <sheet name="Estándar "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7" i="1" l="1"/>
  <c r="I110" i="1"/>
  <c r="I97" i="1"/>
  <c r="I92" i="1"/>
  <c r="I17" i="1" l="1"/>
  <c r="H38" i="1" l="1"/>
  <c r="H37" i="1"/>
  <c r="I109" i="1" l="1"/>
  <c r="I108" i="1"/>
  <c r="I107" i="1"/>
  <c r="I106" i="1"/>
  <c r="I34" i="1" l="1"/>
  <c r="I33" i="1"/>
  <c r="I32" i="1"/>
  <c r="I31" i="1"/>
  <c r="H29" i="1"/>
  <c r="I120" i="1" l="1"/>
  <c r="I122" i="1" s="1"/>
  <c r="H24" i="1" l="1"/>
  <c r="H25" i="1"/>
  <c r="H26" i="1"/>
  <c r="H23" i="1"/>
  <c r="H116" i="1"/>
  <c r="H114" i="1"/>
  <c r="H109" i="1"/>
  <c r="H107" i="1"/>
  <c r="H108" i="1"/>
  <c r="H106" i="1"/>
  <c r="H102" i="1"/>
  <c r="H103" i="1"/>
  <c r="H104" i="1"/>
  <c r="H101" i="1"/>
  <c r="H94" i="1"/>
  <c r="H95" i="1"/>
  <c r="H96" i="1"/>
  <c r="H93" i="1"/>
  <c r="H89" i="1"/>
  <c r="H88" i="1"/>
  <c r="H83" i="1"/>
  <c r="H84" i="1"/>
  <c r="H85" i="1"/>
  <c r="H86" i="1"/>
  <c r="H82" i="1"/>
  <c r="H77" i="1"/>
  <c r="H78" i="1"/>
  <c r="H79" i="1"/>
  <c r="H80" i="1"/>
  <c r="H76" i="1"/>
  <c r="H71" i="1"/>
  <c r="H72" i="1"/>
  <c r="H73" i="1"/>
  <c r="H74" i="1"/>
  <c r="H70" i="1"/>
  <c r="H68" i="1"/>
  <c r="H67" i="1"/>
  <c r="H63" i="1"/>
  <c r="H64" i="1"/>
  <c r="H65" i="1"/>
  <c r="H62" i="1"/>
  <c r="H54" i="1"/>
  <c r="H55" i="1"/>
  <c r="H56" i="1"/>
  <c r="H53" i="1"/>
  <c r="H49" i="1"/>
  <c r="H50" i="1"/>
  <c r="H51" i="1"/>
  <c r="H48" i="1"/>
  <c r="H43" i="1"/>
  <c r="H42" i="1"/>
  <c r="H41" i="1"/>
  <c r="H39" i="1"/>
  <c r="H36" i="1"/>
  <c r="H32" i="1"/>
  <c r="H33" i="1"/>
  <c r="H34" i="1"/>
  <c r="H31" i="1"/>
  <c r="H28" i="1"/>
  <c r="H20" i="1"/>
  <c r="H21" i="1"/>
  <c r="H19" i="1"/>
  <c r="H18" i="1"/>
  <c r="H16" i="1"/>
  <c r="H15" i="1"/>
  <c r="H14" i="1"/>
</calcChain>
</file>

<file path=xl/sharedStrings.xml><?xml version="1.0" encoding="utf-8"?>
<sst xmlns="http://schemas.openxmlformats.org/spreadsheetml/2006/main" count="361" uniqueCount="291">
  <si>
    <t>24.4 Enlace al texto</t>
  </si>
  <si>
    <t>24.1 Listado</t>
  </si>
  <si>
    <t>Ponderación</t>
  </si>
  <si>
    <t xml:space="preserve">subdivisión </t>
  </si>
  <si>
    <t xml:space="preserve">Apartado </t>
  </si>
  <si>
    <t>Identificación</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</si>
  <si>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</si>
  <si>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</si>
  <si>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</si>
  <si>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</si>
  <si>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</si>
  <si>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</si>
  <si>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</si>
  <si>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</si>
  <si>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</si>
  <si>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</si>
  <si>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</si>
  <si>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</si>
  <si>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</si>
  <si>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</si>
  <si>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</si>
  <si>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</si>
  <si>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</si>
  <si>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</si>
  <si>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</si>
  <si>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</si>
  <si>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</si>
  <si>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</si>
  <si>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</si>
  <si>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</si>
  <si>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</si>
  <si>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</si>
  <si>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</si>
  <si>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</si>
  <si>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</si>
  <si>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</si>
  <si>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</si>
  <si>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</si>
  <si>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</si>
  <si>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</si>
  <si>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</si>
  <si>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</si>
  <si>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</si>
  <si>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</si>
  <si>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</si>
  <si>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</si>
  <si>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</si>
  <si>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</si>
  <si>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</si>
  <si>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</si>
  <si>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</si>
  <si>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</si>
  <si>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</si>
  <si>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</si>
  <si>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</si>
  <si>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</si>
  <si>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</si>
  <si>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</si>
  <si>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</si>
  <si>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</si>
  <si>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</si>
  <si>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</si>
  <si>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</si>
  <si>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</si>
  <si>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</si>
  <si>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</si>
  <si>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</si>
  <si>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</si>
  <si>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</si>
  <si>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</si>
  <si>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</si>
  <si>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</si>
  <si>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</si>
  <si>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</si>
  <si>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</si>
  <si>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</si>
  <si>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</si>
  <si>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</si>
  <si>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</si>
  <si>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</si>
  <si>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</si>
  <si>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</si>
  <si>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</si>
  <si>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</si>
  <si>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</si>
  <si>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</si>
  <si>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</si>
  <si>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</si>
  <si>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</si>
  <si>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</si>
  <si>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</si>
  <si>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</si>
  <si>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</si>
  <si>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</si>
  <si>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</si>
  <si>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</si>
  <si>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</si>
  <si>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</si>
  <si>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</si>
  <si>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</si>
  <si>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</si>
  <si>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</si>
  <si>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</si>
  <si>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</si>
  <si>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</si>
  <si>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</si>
  <si>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</si>
  <si>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</si>
  <si>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</si>
  <si>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</si>
  <si>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</si>
  <si>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</si>
  <si>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</si>
  <si>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</si>
  <si>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</si>
  <si>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</si>
  <si>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</si>
  <si>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</si>
  <si>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</si>
  <si>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</si>
  <si>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</si>
  <si>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</si>
  <si>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</si>
  <si>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</si>
  <si>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</si>
  <si>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</si>
  <si>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</si>
  <si>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</si>
  <si>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</si>
  <si>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</si>
  <si>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</si>
  <si>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</si>
  <si>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</si>
  <si>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</si>
  <si>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</si>
  <si>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</si>
  <si>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</si>
  <si>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</si>
  <si>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</si>
  <si>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</si>
  <si>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</si>
  <si>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</si>
  <si>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</si>
  <si>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</si>
  <si>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</si>
  <si>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</si>
  <si>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</si>
  <si>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</si>
  <si>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</si>
  <si>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</si>
  <si>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</si>
  <si>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</si>
  <si>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</si>
  <si>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</si>
  <si>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</si>
  <si>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</si>
  <si>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</si>
  <si>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</si>
  <si>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</si>
  <si>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</si>
  <si>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</si>
  <si>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</si>
  <si>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</si>
  <si>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</si>
  <si>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</si>
  <si>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</si>
  <si>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</si>
  <si>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</si>
  <si>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</si>
  <si>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</si>
  <si>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</si>
  <si>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</si>
  <si>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</si>
  <si>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</si>
  <si>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</si>
  <si>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</si>
  <si>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</si>
  <si>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</si>
  <si>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</si>
  <si>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</si>
  <si>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</si>
  <si>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</si>
  <si>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</si>
  <si>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</si>
  <si>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</si>
  <si>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</si>
  <si>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</si>
  <si>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</si>
  <si>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</si>
  <si>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</si>
  <si>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</si>
  <si>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</si>
  <si>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</si>
  <si>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</si>
  <si>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</si>
  <si>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</si>
  <si>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</si>
  <si>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</si>
  <si>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</si>
  <si>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</si>
  <si>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</si>
  <si>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</si>
  <si>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</si>
  <si>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</si>
  <si>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</si>
  <si>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</si>
  <si>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</si>
  <si>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</si>
  <si>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</si>
  <si>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</si>
  <si>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</si>
  <si>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</si>
  <si>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</si>
  <si>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</si>
  <si>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</si>
  <si>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</si>
  <si>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</si>
  <si>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</si>
  <si>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</si>
  <si>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</si>
  <si>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</si>
  <si>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</si>
  <si>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</si>
  <si>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</si>
  <si>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</si>
  <si>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</si>
  <si>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Puntos</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</si>
  <si>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</si>
  <si>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Nota</t>
  </si>
  <si>
    <t>Criterio</t>
  </si>
  <si>
    <t>Comentario evaluación</t>
  </si>
  <si>
    <t>total:</t>
  </si>
  <si>
    <t xml:space="preserve">Sí cumple </t>
  </si>
  <si>
    <t>N/A</t>
  </si>
  <si>
    <t xml:space="preserve">El POA que corresponde a 2018 fue publicado hasta el 23-09-19. No se han publicado los informes de los avances semestrales correspondientes. </t>
  </si>
  <si>
    <t xml:space="preserve">Incongruente </t>
  </si>
  <si>
    <t>13.5 Actualización trimestral (8 períodos)</t>
  </si>
  <si>
    <t>La plantilla deberá contener el nombre del destinatario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</si>
  <si>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 xml:space="preserve"> A pesar que los contratos están publicados, no están en versión pública, ya que se divulgan los datos pesonales de los comparecientes, lo cual es una infracción a la LAIP. </t>
  </si>
  <si>
    <t xml:space="preserve">actualización </t>
  </si>
  <si>
    <t>Deberá colocarse un listado que contenga los registros que indican los artículos 14 y 15 de la LACAP, o un enlace al portal dde comprasal en el cual se refleja dicho listado</t>
  </si>
  <si>
    <t>Sí cumple</t>
  </si>
  <si>
    <t>Comentarios de actualización</t>
  </si>
  <si>
    <t xml:space="preserve">N/A </t>
  </si>
  <si>
    <t xml:space="preserve">El decreto de creación del ILP y las normas técnicas de control interno se encuentran en formato no procesable. </t>
  </si>
  <si>
    <t>Sí cumple, pero no puede verificarse la fecha de publicación de las mismas</t>
  </si>
  <si>
    <t xml:space="preserve">No se han publicado los informes relativos a la implementación de los mecanismos de participación ciudadana, solo la rendición de cuentas 2018. </t>
  </si>
  <si>
    <t>No se ha publicado información de 2019</t>
  </si>
  <si>
    <t xml:space="preserve">A la fecha la información se encuentra  de forma completa; no obstante, las actas han sido publicadas con un retraso considerable: las que corresponden a septiembre y noviembre de 2017 fueron publicadas hasta agoto de 2018; las de septiembre y noviembre de 2018 se publicaron hasta febrero de 2019; las de enero y a marzo 2019, hasta julio de 2019. </t>
  </si>
  <si>
    <t>Formato</t>
  </si>
  <si>
    <t>Se coloca un documento por año. Todos fueron publicados en septiembre 2019.</t>
  </si>
  <si>
    <t>La información se publicó en septiembre 2019.</t>
  </si>
  <si>
    <t>Incompleto</t>
  </si>
  <si>
    <t xml:space="preserve">El presupuesto 2019 y  el informe contable de ejecución presupuestaria del segundo semestre de 2018 se encuentran en formato no procesable. Además no se publican las modificaciones presupuestarias de ningún año. </t>
  </si>
  <si>
    <t>El apartado se ha actualizado constantemente.</t>
  </si>
  <si>
    <t xml:space="preserve">El documento publicado como manual de selección de selección personal no regula el proceso de contratación del personal, además se refleja como anexo del Manual de Organización. No se han publicado los procedimientos de selección realizados, incluyendo los que son objeto de esta evaluación </t>
  </si>
  <si>
    <t>Se observa actualización a julio 2019.</t>
  </si>
  <si>
    <t>No se observa fecha de publicación de la información</t>
  </si>
  <si>
    <t>No se detalla la información sobre dietas del Consejo Directivo.</t>
  </si>
  <si>
    <t>Se observa actualización a febrero y septiembre 2019.</t>
  </si>
  <si>
    <t xml:space="preserve"> El informe anual requerido por el artículo 60 LAIP, no está ubicado en el apartado correspondiente, sino en el denominado "otra información de interés".</t>
  </si>
  <si>
    <t xml:space="preserve">No se logra advertir la fecha de publicación de la información relacionada a los períodos evaluados. La información del 2019 está a febrero 2019, por lo tanto desactualizado. No se observa actualización trimestral.  </t>
  </si>
  <si>
    <t>Desactualizado</t>
  </si>
  <si>
    <t xml:space="preserve">Se coloca acta de inexistencia, fechada a febrero 2019, en el cual se indica que no posee inmuebles cuyo valor supere los $20000; sin embargo, de la documentación publicada en ese apartado se verifica lo contrario, lo cul es incongruente.  El inventario que hace referencia al equipo informatico del ILP a septiembre 2018, no tiene fecha de adquisición del equipo, ni el valor del mismo, ni del documento de compra, el documento sobre el equipo de transporte adquirido a diciembre de 2018, no expresa la fecha de adquisición de los mismos. No se adjunta ningún documento de compra. </t>
  </si>
  <si>
    <t>Se observa actualización a febrero 2019.</t>
  </si>
  <si>
    <t>Se coloca acta de inexistencia, ya que no se genera la información. Es una acta por año, pero no se observa fecha de publicación de las mismas. La del 2019, está a febrero, por lo tanto, desactualizada.</t>
  </si>
  <si>
    <t>Se observa una actualización por año.</t>
  </si>
  <si>
    <t>Se publica un documento por año. No hay actualización trimestral.</t>
  </si>
  <si>
    <t>Se observa actualización a septiembre 2018, abril y septiembre 2019.</t>
  </si>
  <si>
    <t>Se observa actualización a septiembre 2018 y febrero 2019.</t>
  </si>
  <si>
    <t>Se coloca acta de inexistencia, ya que no se genera la información. Es una acta por año, pero no se observa fecha de publicación de las mismas. El documento denominado "resoluciones ejecutoriadas a julio 2019" está fechado a septiembre 2018, estando desactualizado desde entonces.</t>
  </si>
  <si>
    <t>Se observa actualización a agosto 2018, abril, julio y septiembre 2019.</t>
  </si>
  <si>
    <t>Se coloca acta de inexistencia, ya que no se genera la información. No hay acta a enero 2019, estando incompleta la información. No se observa la fecha de publicación de las actas a julio 2018 y julio 2019.</t>
  </si>
  <si>
    <t>La actualización es anual</t>
  </si>
  <si>
    <t>Las resoluciones no contienen la razón de versión pública que establece el Art. 30 LAIP y Art. 17 del Lineamiento para tramitación de solicitudes</t>
  </si>
  <si>
    <t>La información se publica por el cuadro que provee el portal, con fecha de actualización noviembre 2019.</t>
  </si>
  <si>
    <t>La información se publica por el cuadro que provee el portal, con fecha de actualización julio y octubre 2019.</t>
  </si>
  <si>
    <t>Sí, tiene botón, se cumple el estándar, debería asignar 0.4 y no 0.2</t>
  </si>
  <si>
    <t>El decreto de creación es de 1992 por lo cual es imposible convertir en formato editable, se intentó por diferentes herramientas pero por estar a máquina de escribir no reconoció los caracteres. Se hace referencia de ello, en el documento. El ILP no cuenta con otros instrumentos normativos o reglamentos solo es el Decreto de creación, por ello, y la actualización del nombre que está en el documento de 2012 en formato seleccionable.</t>
  </si>
  <si>
    <t>Existen 6 documentos en formatos seleccionables y solo el de normas técnicas no, no es justo que por 1 documentos la poderación sea 0.</t>
  </si>
  <si>
    <t>Se cuenta con el presupuesto vigente 2020 y
 formato seleccionable. El presupuesto 2019 con fuente de financiamiento. La ejecición financiera 2018 SI se encuentra en formato seleccionable.
No existen documentos que aprueben modificiones, no existen modificiones al presupuestos.</t>
  </si>
  <si>
    <t>Está publicado el manual de procedimientos donde
 se estable lo referente a la selección del personal, es el único documento referente al tema.
No se detalla proceso de selección porque no ha habido.</t>
  </si>
  <si>
    <t>Los miembros del consejo no poseen 
dietas o gastos de representación, ni empleados. Por tal motivo se ha colocado acta de inexistencia.</t>
  </si>
  <si>
    <t>Los informes de cumplimiento
 SÏ están ubicados en informes de cumplimiento LAIP, y actualizado y en formato seleccionable</t>
  </si>
  <si>
    <t>Existe nota aclaratoria 
actualizada en versión pública desde 2014 a 2020. Ubicados en nota aclaratoria y documentos.</t>
  </si>
  <si>
    <t>Existe acta de inexistencia  
SÍ se observa fecha de publicación y está actualizada al 2020. Verificar en notas aclaratorias y en los documentos siempre en el mismo apartado.</t>
  </si>
  <si>
    <t>Se encuentra la acta de inexistencia
SÍ se observa la fecha de publicación y esta actualizada al 2020, verificar en notas aclaratorias y en documentos del mismo indicador.</t>
  </si>
  <si>
    <t>Esta el acta de inexistencia 
actualizada al 2020,SÍ se observa la fecha de publicación, verificar la actualización en notas aclaratorias y en documentos del mismo indicador</t>
  </si>
  <si>
    <t>SÍ está publicada
 las estadísticas 2019, actualizada a enero 2020</t>
  </si>
  <si>
    <t>Se coloca ante de inexistencia en resoluciones ejecutoriadas, 
SÍ estan publicadas hasta enero 2020 con fecha de publicación. Verificar notas aclaratorias y documentos de dicho indicador</t>
  </si>
  <si>
    <t>Esta actualizado el acta de inexistencia a enero 2020. 
Verificar nota aclaratoria y documentos de dicho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</si>
</sst>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rgb="FF000000"/>
      <name val="Calibri"/>
      <family val="2"/>
    </font>
    <font>
      <sz val="10"/>
      <color rgb="FFFFFFFF"/>
      <name val="Calibri"/>
      <family val="2"/>
    </font>
    <font>
      <b/>
      <sz val="10"/>
      <color rgb="FFFFFFFF"/>
      <name val="Calibri"/>
      <family val="2"/>
    </font>
    <font>
      <b/>
      <sz val="10"/>
      <color theme="0"/>
      <name val="Calibri"/>
      <family val="2"/>
    </font>
    <font>
      <sz val="8"/>
      <name val="Calibri"/>
      <family val="2"/>
      <scheme val="minor"/>
    </font>
  </fonts>
  <fills count="12">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9688"/>
        <bgColor rgb="FF000000"/>
      </patternFill>
    </fill>
    <fill>
      <patternFill patternType="solid">
        <fgColor theme="3" tint="0.39997558519241921"/>
        <bgColor indexed="64"/>
      </patternFill>
    </fill>
    <fill>
      <patternFill patternType="solid">
        <fgColor theme="3" tint="0.39997558519241921"/>
        <bgColor rgb="FF000000"/>
      </patternFill>
    </fill>
    <fill>
      <patternFill patternType="solid">
        <fgColor theme="4" tint="0.39997558519241921"/>
        <bgColor rgb="FF000000"/>
      </patternFill>
    </fill>
    <fill>
      <patternFill patternType="solid">
        <fgColor rgb="FF00B0F0"/>
        <bgColor rgb="FF000000"/>
      </patternFill>
    </fill>
    <fill>
      <patternFill patternType="solid">
        <fgColor theme="4" tint="-0.249977111117893"/>
        <bgColor rgb="FF000000"/>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s>
  <cellStyleXfs count="1">
    <xf numFmtId="0" fontId="0" fillId="0" borderId="0"/>
  </cellStyleXfs>
  <cellXfs count="116">
    <xf numFmtId="0" fontId="0" fillId="0" borderId="0" xfId="0"/>
    <xf numFmtId="0" fontId="0" fillId="0" borderId="0" xfId="0" applyAlignment="1">
      <alignment horizontal="center" vertical="center"/>
    </xf>
    <xf numFmtId="0" fontId="0" fillId="0" borderId="0" xfId="0" applyAlignment="1">
      <alignment wrapText="1"/>
    </xf>
    <xf numFmtId="0" fontId="0" fillId="2" borderId="3" xfId="0" applyFill="1" applyBorder="1" applyAlignment="1">
      <alignment horizontal="center" vertical="center"/>
    </xf>
    <xf numFmtId="0" fontId="1" fillId="3" borderId="1" xfId="0" applyFont="1" applyFill="1" applyBorder="1" applyAlignment="1" applyProtection="1">
      <alignment horizontal="center" vertical="center" wrapText="1"/>
    </xf>
    <xf numFmtId="0" fontId="0" fillId="6" borderId="3" xfId="0" applyFill="1" applyBorder="1" applyAlignment="1">
      <alignment horizontal="center" vertical="center"/>
    </xf>
    <xf numFmtId="0" fontId="1" fillId="7" borderId="1" xfId="0" applyFont="1" applyFill="1" applyBorder="1" applyAlignment="1" applyProtection="1">
      <alignment horizontal="center" vertical="center" wrapText="1"/>
    </xf>
    <xf numFmtId="0" fontId="1" fillId="8" borderId="1" xfId="0" applyFont="1" applyFill="1" applyBorder="1" applyAlignment="1" applyProtection="1">
      <alignment horizontal="center" vertical="center" wrapText="1"/>
    </xf>
    <xf numFmtId="0" fontId="0" fillId="0" borderId="3" xfId="0" applyBorder="1" applyAlignment="1">
      <alignment horizontal="center" vertical="center"/>
    </xf>
    <xf numFmtId="0" fontId="3" fillId="9" borderId="1"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0" fillId="0" borderId="1" xfId="0" applyBorder="1"/>
    <xf numFmtId="0" fontId="0" fillId="0" borderId="1" xfId="0" applyFill="1" applyBorder="1"/>
    <xf numFmtId="0" fontId="3" fillId="9" borderId="2"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0" borderId="0" xfId="0" applyBorder="1"/>
    <xf numFmtId="0" fontId="0" fillId="0" borderId="1" xfId="0" applyBorder="1" applyAlignment="1">
      <alignment horizontal="left" vertical="center" wrapText="1"/>
    </xf>
    <xf numFmtId="0" fontId="0" fillId="2" borderId="1" xfId="0" applyFill="1" applyBorder="1" applyAlignment="1">
      <alignment horizontal="center" vertical="center" wrapText="1"/>
    </xf>
    <xf numFmtId="0" fontId="1" fillId="7" borderId="3" xfId="0" applyFont="1" applyFill="1" applyBorder="1" applyAlignment="1" applyProtection="1">
      <alignment horizontal="left" vertical="center" wrapText="1"/>
    </xf>
    <xf numFmtId="0" fontId="0" fillId="0" borderId="0" xfId="0" applyAlignment="1">
      <alignment horizontal="left" wrapText="1"/>
    </xf>
    <xf numFmtId="0" fontId="1" fillId="3" borderId="3" xfId="0" applyFont="1" applyFill="1" applyBorder="1" applyAlignment="1" applyProtection="1">
      <alignment horizontal="left" vertical="center" wrapText="1"/>
    </xf>
    <xf numFmtId="0" fontId="1" fillId="7" borderId="1"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1" fillId="7" borderId="4" xfId="0" applyFont="1" applyFill="1" applyBorder="1" applyAlignment="1" applyProtection="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wrapText="1"/>
    </xf>
    <xf numFmtId="0" fontId="0" fillId="0" borderId="3" xfId="0" applyBorder="1" applyAlignment="1">
      <alignment horizontal="center" vertical="center"/>
    </xf>
    <xf numFmtId="0" fontId="1" fillId="7" borderId="3" xfId="0" applyFont="1" applyFill="1" applyBorder="1" applyAlignment="1" applyProtection="1">
      <alignment horizontal="left" vertical="center" wrapText="1"/>
    </xf>
    <xf numFmtId="0" fontId="1" fillId="7" borderId="7"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4"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7" xfId="0" applyFont="1" applyFill="1" applyBorder="1" applyAlignment="1" applyProtection="1">
      <alignment horizontal="left" vertical="center" wrapText="1"/>
    </xf>
    <xf numFmtId="0" fontId="3" fillId="5" borderId="7" xfId="0" applyFont="1" applyFill="1" applyBorder="1" applyAlignment="1" applyProtection="1">
      <alignment horizontal="center" vertical="center" wrapText="1"/>
    </xf>
    <xf numFmtId="0" fontId="1" fillId="8" borderId="7" xfId="0" applyFont="1" applyFill="1" applyBorder="1" applyAlignment="1" applyProtection="1">
      <alignment horizontal="left"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2" fillId="4" borderId="3" xfId="0" applyFont="1" applyFill="1" applyBorder="1" applyAlignment="1" applyProtection="1">
      <alignment vertical="center" wrapText="1"/>
    </xf>
    <xf numFmtId="0" fontId="2" fillId="4" borderId="4" xfId="0" applyFont="1" applyFill="1" applyBorder="1" applyAlignment="1" applyProtection="1">
      <alignment vertical="center" wrapText="1"/>
    </xf>
    <xf numFmtId="0" fontId="0" fillId="0" borderId="0" xfId="0" applyAlignment="1">
      <alignment horizontal="center" vertical="center" wrapText="1"/>
    </xf>
    <xf numFmtId="0" fontId="0" fillId="2" borderId="3" xfId="0" applyFill="1" applyBorder="1" applyAlignment="1">
      <alignment horizontal="center" vertical="center"/>
    </xf>
    <xf numFmtId="0" fontId="0" fillId="0" borderId="1" xfId="0" applyBorder="1" applyAlignment="1">
      <alignment horizontal="center" vertical="center"/>
    </xf>
    <xf numFmtId="0" fontId="1" fillId="3" borderId="3"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0" fillId="2" borderId="3" xfId="0" applyFill="1" applyBorder="1" applyAlignment="1">
      <alignment horizontal="center" vertical="center"/>
    </xf>
    <xf numFmtId="0" fontId="0" fillId="6" borderId="3" xfId="0" applyFill="1" applyBorder="1" applyAlignment="1">
      <alignment horizontal="center" vertical="center"/>
    </xf>
    <xf numFmtId="0" fontId="0" fillId="6" borderId="3" xfId="0" applyFill="1" applyBorder="1" applyAlignment="1">
      <alignment horizontal="center" vertical="center"/>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applyAlignment="1">
      <alignment wrapText="1"/>
    </xf>
    <xf numFmtId="0" fontId="0" fillId="11" borderId="1" xfId="0" applyFill="1" applyBorder="1" applyAlignment="1">
      <alignment horizontal="center" vertical="center"/>
    </xf>
    <xf numFmtId="0" fontId="0" fillId="0" borderId="9" xfId="0" applyBorder="1" applyAlignment="1"/>
    <xf numFmtId="0" fontId="0" fillId="0" borderId="0" xfId="0" applyAlignment="1"/>
    <xf numFmtId="0" fontId="0" fillId="11" borderId="3" xfId="0" applyFill="1" applyBorder="1" applyAlignment="1">
      <alignment horizontal="center" vertical="center"/>
    </xf>
    <xf numFmtId="0" fontId="0" fillId="0" borderId="9" xfId="0" applyBorder="1" applyAlignment="1">
      <alignment horizontal="center" wrapText="1"/>
    </xf>
    <xf numFmtId="0" fontId="0" fillId="0" borderId="0" xfId="0" applyAlignment="1">
      <alignment horizontal="center"/>
    </xf>
    <xf numFmtId="0" fontId="0" fillId="0" borderId="9" xfId="0" applyBorder="1" applyAlignment="1">
      <alignment horizontal="center"/>
    </xf>
    <xf numFmtId="0" fontId="0" fillId="0" borderId="9" xfId="0" applyFill="1" applyBorder="1" applyAlignment="1">
      <alignment horizontal="center" wrapText="1"/>
    </xf>
    <xf numFmtId="0" fontId="0" fillId="0" borderId="0" xfId="0" applyFill="1" applyAlignment="1">
      <alignment horizontal="center"/>
    </xf>
    <xf numFmtId="0" fontId="0" fillId="0" borderId="9" xfId="0" applyFill="1" applyBorder="1" applyAlignment="1">
      <alignment horizontal="center"/>
    </xf>
    <xf numFmtId="0" fontId="0" fillId="0" borderId="0" xfId="0" applyBorder="1" applyAlignment="1">
      <alignment horizontal="center"/>
    </xf>
    <xf numFmtId="0" fontId="0" fillId="2" borderId="3" xfId="0" applyFill="1" applyBorder="1" applyAlignment="1">
      <alignment horizontal="center" vertical="center" wrapText="1"/>
    </xf>
    <xf numFmtId="0" fontId="0" fillId="2" borderId="7" xfId="0" applyFill="1" applyBorder="1" applyAlignment="1">
      <alignment horizontal="center" vertical="center" wrapText="1"/>
    </xf>
    <xf numFmtId="0" fontId="0" fillId="2" borderId="4" xfId="0" applyFill="1" applyBorder="1" applyAlignment="1">
      <alignment horizontal="center" vertical="center" wrapText="1"/>
    </xf>
    <xf numFmtId="0" fontId="0" fillId="6" borderId="3" xfId="0" applyFill="1" applyBorder="1" applyAlignment="1">
      <alignment horizontal="center" vertical="center" wrapText="1"/>
    </xf>
    <xf numFmtId="0" fontId="0" fillId="6" borderId="7" xfId="0" applyFill="1" applyBorder="1" applyAlignment="1">
      <alignment horizontal="center" vertical="center" wrapText="1"/>
    </xf>
    <xf numFmtId="0" fontId="0" fillId="6" borderId="4" xfId="0" applyFill="1" applyBorder="1" applyAlignment="1">
      <alignment horizontal="center" vertical="center" wrapText="1"/>
    </xf>
    <xf numFmtId="0" fontId="3" fillId="9" borderId="2" xfId="0" applyFont="1" applyFill="1" applyBorder="1" applyAlignment="1" applyProtection="1">
      <alignment horizontal="center" vertical="center" wrapText="1"/>
    </xf>
    <xf numFmtId="0" fontId="3" fillId="9" borderId="5" xfId="0" applyFont="1" applyFill="1" applyBorder="1" applyAlignment="1" applyProtection="1">
      <alignment horizontal="center" vertical="center" wrapText="1"/>
    </xf>
    <xf numFmtId="0" fontId="3" fillId="9" borderId="6"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1" fillId="7" borderId="3" xfId="0" applyFont="1" applyFill="1" applyBorder="1" applyAlignment="1" applyProtection="1">
      <alignment horizontal="left" vertical="center" wrapText="1"/>
    </xf>
    <xf numFmtId="0" fontId="1" fillId="7" borderId="7" xfId="0" applyFont="1" applyFill="1" applyBorder="1" applyAlignment="1" applyProtection="1">
      <alignment horizontal="left" vertical="center" wrapText="1"/>
    </xf>
    <xf numFmtId="0" fontId="1" fillId="7" borderId="4" xfId="0" applyFont="1" applyFill="1" applyBorder="1" applyAlignment="1" applyProtection="1">
      <alignment horizontal="left" vertical="center" wrapText="1"/>
    </xf>
    <xf numFmtId="0" fontId="0" fillId="0" borderId="3" xfId="0" applyFill="1" applyBorder="1" applyAlignment="1">
      <alignment horizontal="center" vertical="center"/>
    </xf>
    <xf numFmtId="0" fontId="0" fillId="0" borderId="7" xfId="0" applyFill="1" applyBorder="1" applyAlignment="1">
      <alignment horizontal="center" vertical="center"/>
    </xf>
    <xf numFmtId="0" fontId="0" fillId="0" borderId="4" xfId="0" applyFill="1" applyBorder="1" applyAlignment="1">
      <alignment horizontal="center" vertical="center"/>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4" xfId="0" applyBorder="1" applyAlignment="1">
      <alignment horizontal="center" vertical="center" wrapText="1"/>
    </xf>
    <xf numFmtId="0" fontId="3" fillId="4" borderId="3"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0" fillId="0" borderId="2" xfId="0" applyBorder="1" applyAlignment="1">
      <alignment horizontal="right" vertical="center"/>
    </xf>
    <xf numFmtId="0" fontId="0" fillId="0" borderId="5" xfId="0" applyBorder="1" applyAlignment="1">
      <alignment horizontal="right" vertical="center"/>
    </xf>
    <xf numFmtId="0" fontId="0" fillId="0" borderId="6" xfId="0" applyBorder="1" applyAlignment="1">
      <alignment horizontal="right" vertical="center"/>
    </xf>
    <xf numFmtId="0" fontId="1" fillId="8" borderId="3" xfId="0" applyFont="1" applyFill="1" applyBorder="1" applyAlignment="1" applyProtection="1">
      <alignment horizontal="left" vertical="center" wrapText="1"/>
    </xf>
    <xf numFmtId="0" fontId="1" fillId="8" borderId="7" xfId="0" applyFont="1" applyFill="1" applyBorder="1" applyAlignment="1" applyProtection="1">
      <alignment horizontal="left" vertical="center" wrapText="1"/>
    </xf>
    <xf numFmtId="0" fontId="1" fillId="8" borderId="4"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4" xfId="0" applyFont="1" applyFill="1" applyBorder="1" applyAlignment="1" applyProtection="1">
      <alignment horizontal="left" vertical="center" wrapText="1"/>
    </xf>
    <xf numFmtId="0" fontId="1" fillId="3" borderId="7" xfId="0" applyFont="1" applyFill="1" applyBorder="1" applyAlignment="1" applyProtection="1">
      <alignment horizontal="left" vertical="center" wrapText="1"/>
    </xf>
    <xf numFmtId="0" fontId="3" fillId="5" borderId="3"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3" fillId="5" borderId="4" xfId="0" applyFont="1" applyFill="1" applyBorder="1" applyAlignment="1" applyProtection="1">
      <alignment horizontal="center" vertical="center" wrapText="1"/>
    </xf>
    <xf numFmtId="0" fontId="3" fillId="5" borderId="8"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0" fillId="0" borderId="3" xfId="0" applyFill="1" applyBorder="1" applyAlignment="1">
      <alignment horizontal="center" vertical="center" wrapText="1"/>
    </xf>
    <xf numFmtId="0" fontId="0" fillId="0" borderId="7" xfId="0" applyFill="1" applyBorder="1" applyAlignment="1">
      <alignment horizontal="center" vertical="center" wrapText="1"/>
    </xf>
    <xf numFmtId="0" fontId="0" fillId="0" borderId="4" xfId="0" applyFill="1" applyBorder="1" applyAlignment="1">
      <alignment horizontal="center" vertical="center" wrapText="1"/>
    </xf>
    <xf numFmtId="0" fontId="3" fillId="5" borderId="3" xfId="0" applyNumberFormat="1" applyFont="1" applyFill="1" applyBorder="1" applyAlignment="1" applyProtection="1">
      <alignment horizontal="center" vertical="center" wrapText="1"/>
    </xf>
    <xf numFmtId="0" fontId="3"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1" fillId="8" borderId="1" xfId="0" applyFont="1" applyFill="1" applyBorder="1" applyAlignment="1" applyProtection="1">
      <alignment horizontal="left" vertical="center" wrapText="1"/>
    </xf>
    <xf numFmtId="0" fontId="3" fillId="10" borderId="3" xfId="0" applyFont="1" applyFill="1" applyBorder="1" applyAlignment="1" applyProtection="1">
      <alignment horizontal="center" vertical="center" wrapText="1"/>
    </xf>
    <xf numFmtId="0" fontId="3" fillId="10" borderId="7" xfId="0" applyFont="1" applyFill="1" applyBorder="1" applyAlignment="1" applyProtection="1">
      <alignment horizontal="center" vertical="center" wrapText="1"/>
    </xf>
    <xf numFmtId="0" fontId="3" fillId="10" borderId="4" xfId="0" applyFont="1" applyFill="1" applyBorder="1" applyAlignment="1" applyProtection="1">
      <alignment horizontal="center" vertical="center" wrapText="1"/>
    </xf>
    <xf numFmtId="0" fontId="4" fillId="10" borderId="6"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123"/>
  <sheetViews>
    <sheetView tabSelected="1" topLeftCell="E16" zoomScale="80" zoomScaleNormal="80" workbookViewId="0">
      <selection activeCell="H102" sqref="H102"/>
    </sheetView>
  </sheetViews>
  <sheetFormatPr baseColWidth="10" defaultRowHeight="14.4" x14ac:dyDescent="0.3"/>
  <cols>
    <col min="2" max="2" width="15.5546875" customWidth="1"/>
    <col min="3" max="3" width="11.5546875" style="17" customWidth="1"/>
    <col min="4" max="5" width="19.88671875" style="2" customWidth="1"/>
    <col min="6" max="6" width="28" style="2" customWidth="1"/>
    <col min="7" max="7" width="43.88671875" style="21" customWidth="1"/>
    <col min="8" max="9" width="12.6640625" style="1" customWidth="1"/>
    <col min="10" max="10" width="37" style="41" customWidth="1"/>
    <col min="11" max="11" width="24.109375" style="41" customWidth="1"/>
    <col min="12" max="12" width="20.5546875" style="2" customWidth="1"/>
  </cols>
  <sheetData>
    <row r="2" spans="2:14" ht="172.8" x14ac:dyDescent="0.3">
      <c r="E2" s="19" t="s">
        <v>164</v>
      </c>
      <c r="F2" s="19" t="s">
        <v>165</v>
      </c>
      <c r="G2" s="18" t="s">
        <v>199</v>
      </c>
    </row>
    <row r="3" spans="2:14" ht="100.8" x14ac:dyDescent="0.3">
      <c r="F3" s="19" t="s">
        <v>166</v>
      </c>
      <c r="G3" s="18" t="s">
        <v>168</v>
      </c>
    </row>
    <row r="4" spans="2:14" ht="129.6" x14ac:dyDescent="0.3">
      <c r="F4" s="19" t="s">
        <v>167</v>
      </c>
      <c r="G4" s="18" t="s">
        <v>169</v>
      </c>
    </row>
    <row r="6" spans="2:14" x14ac:dyDescent="0.3">
      <c r="C6" s="11"/>
    </row>
    <row r="7" spans="2:14" ht="25.5" customHeight="1" x14ac:dyDescent="0.3">
      <c r="B7" s="13" t="s">
        <v>5</v>
      </c>
      <c r="C7" s="9"/>
      <c r="D7" s="72" t="s">
        <v>6</v>
      </c>
      <c r="E7" s="73"/>
      <c r="F7" s="73"/>
      <c r="G7" s="73"/>
      <c r="H7" s="73"/>
      <c r="I7" s="73"/>
      <c r="J7" s="73"/>
      <c r="K7" s="73"/>
      <c r="L7" s="74"/>
    </row>
    <row r="8" spans="2:14" ht="36.75" customHeight="1" x14ac:dyDescent="0.3">
      <c r="B8" s="103" t="s">
        <v>7</v>
      </c>
      <c r="C8" s="16" t="s">
        <v>126</v>
      </c>
      <c r="D8" s="15" t="s">
        <v>4</v>
      </c>
      <c r="E8" s="10" t="s">
        <v>8</v>
      </c>
      <c r="F8" s="4" t="s">
        <v>3</v>
      </c>
      <c r="G8" s="44" t="s">
        <v>9</v>
      </c>
      <c r="H8" s="8" t="s">
        <v>2</v>
      </c>
      <c r="I8" s="28" t="s">
        <v>226</v>
      </c>
      <c r="J8" s="50" t="s">
        <v>230</v>
      </c>
      <c r="K8" s="51" t="s">
        <v>242</v>
      </c>
      <c r="L8" s="52" t="s">
        <v>229</v>
      </c>
    </row>
    <row r="9" spans="2:14" ht="27.75" customHeight="1" x14ac:dyDescent="0.3">
      <c r="B9" s="104"/>
      <c r="C9" s="100">
        <v>0</v>
      </c>
      <c r="D9" s="105" t="s">
        <v>154</v>
      </c>
      <c r="E9" s="12" t="s">
        <v>10</v>
      </c>
      <c r="F9" s="27" t="s">
        <v>155</v>
      </c>
      <c r="G9" s="26">
        <v>0.2</v>
      </c>
      <c r="H9" s="79">
        <v>1</v>
      </c>
      <c r="I9" s="26">
        <v>0.2</v>
      </c>
      <c r="J9" s="105" t="s">
        <v>232</v>
      </c>
      <c r="K9" s="82" t="s">
        <v>233</v>
      </c>
      <c r="L9" s="82" t="s">
        <v>243</v>
      </c>
    </row>
    <row r="10" spans="2:14" ht="27.75" customHeight="1" x14ac:dyDescent="0.3">
      <c r="B10" s="104"/>
      <c r="C10" s="101"/>
      <c r="D10" s="106"/>
      <c r="E10" s="27" t="s">
        <v>11</v>
      </c>
      <c r="F10" s="27" t="s">
        <v>156</v>
      </c>
      <c r="G10" s="26">
        <v>0.4</v>
      </c>
      <c r="H10" s="80"/>
      <c r="I10" s="55">
        <v>0.2</v>
      </c>
      <c r="J10" s="106"/>
      <c r="K10" s="83"/>
      <c r="L10" s="83"/>
      <c r="M10" s="56" t="s">
        <v>277</v>
      </c>
      <c r="N10" s="57"/>
    </row>
    <row r="11" spans="2:14" ht="27.75" customHeight="1" x14ac:dyDescent="0.3">
      <c r="B11" s="104"/>
      <c r="C11" s="102"/>
      <c r="D11" s="107"/>
      <c r="E11" s="12" t="s">
        <v>12</v>
      </c>
      <c r="F11" s="27" t="s">
        <v>157</v>
      </c>
      <c r="G11" s="26">
        <v>0.4</v>
      </c>
      <c r="H11" s="81"/>
      <c r="I11" s="26">
        <v>0.4</v>
      </c>
      <c r="J11" s="107"/>
      <c r="K11" s="84"/>
      <c r="L11" s="84"/>
    </row>
    <row r="12" spans="2:14" ht="88.5" customHeight="1" x14ac:dyDescent="0.3">
      <c r="B12" s="104"/>
      <c r="C12" s="100">
        <v>1</v>
      </c>
      <c r="D12" s="75" t="s">
        <v>13</v>
      </c>
      <c r="E12" s="88" t="s">
        <v>127</v>
      </c>
      <c r="F12" s="6" t="s">
        <v>42</v>
      </c>
      <c r="G12" s="23" t="s">
        <v>170</v>
      </c>
      <c r="H12" s="58">
        <v>0.5</v>
      </c>
      <c r="I12" s="37">
        <v>0</v>
      </c>
      <c r="J12" s="69" t="s">
        <v>244</v>
      </c>
      <c r="K12" s="69" t="s">
        <v>243</v>
      </c>
      <c r="L12" s="69" t="s">
        <v>249</v>
      </c>
      <c r="M12" s="56" t="s">
        <v>278</v>
      </c>
      <c r="N12" s="57"/>
    </row>
    <row r="13" spans="2:14" ht="82.8" x14ac:dyDescent="0.3">
      <c r="B13" s="104"/>
      <c r="C13" s="102"/>
      <c r="D13" s="75"/>
      <c r="E13" s="90"/>
      <c r="F13" s="6" t="s">
        <v>43</v>
      </c>
      <c r="G13" s="23" t="s">
        <v>171</v>
      </c>
      <c r="H13" s="58">
        <v>0.5</v>
      </c>
      <c r="I13" s="37">
        <v>0</v>
      </c>
      <c r="J13" s="71"/>
      <c r="K13" s="71"/>
      <c r="L13" s="71"/>
      <c r="M13" t="s">
        <v>279</v>
      </c>
    </row>
    <row r="14" spans="2:14" ht="27.6" x14ac:dyDescent="0.3">
      <c r="B14" s="104"/>
      <c r="C14" s="100">
        <v>2</v>
      </c>
      <c r="D14" s="85" t="s">
        <v>14</v>
      </c>
      <c r="E14" s="88" t="s">
        <v>128</v>
      </c>
      <c r="F14" s="7" t="s">
        <v>44</v>
      </c>
      <c r="G14" s="24" t="s">
        <v>158</v>
      </c>
      <c r="H14" s="3">
        <f>0.4*0.6</f>
        <v>0.24</v>
      </c>
      <c r="I14" s="38">
        <v>0.24</v>
      </c>
      <c r="J14" s="66" t="s">
        <v>250</v>
      </c>
      <c r="K14" s="66" t="s">
        <v>251</v>
      </c>
      <c r="L14" s="66" t="s">
        <v>233</v>
      </c>
    </row>
    <row r="15" spans="2:14" ht="27.6" x14ac:dyDescent="0.3">
      <c r="B15" s="104"/>
      <c r="C15" s="101"/>
      <c r="D15" s="86"/>
      <c r="E15" s="89"/>
      <c r="F15" s="7" t="s">
        <v>45</v>
      </c>
      <c r="G15" s="24" t="s">
        <v>159</v>
      </c>
      <c r="H15" s="3">
        <f>0.3*0.6</f>
        <v>0.18</v>
      </c>
      <c r="I15" s="38">
        <v>0.18</v>
      </c>
      <c r="J15" s="67"/>
      <c r="K15" s="67"/>
      <c r="L15" s="67"/>
    </row>
    <row r="16" spans="2:14" ht="55.2" x14ac:dyDescent="0.3">
      <c r="B16" s="104"/>
      <c r="C16" s="101"/>
      <c r="D16" s="86"/>
      <c r="E16" s="89"/>
      <c r="F16" s="7" t="s">
        <v>46</v>
      </c>
      <c r="G16" s="24" t="s">
        <v>172</v>
      </c>
      <c r="H16" s="3">
        <f>0.3*0.6</f>
        <v>0.18</v>
      </c>
      <c r="I16" s="38">
        <v>0.18</v>
      </c>
      <c r="J16" s="67"/>
      <c r="K16" s="67"/>
      <c r="L16" s="67"/>
    </row>
    <row r="17" spans="2:15" ht="42.75" customHeight="1" x14ac:dyDescent="0.3">
      <c r="B17" s="104"/>
      <c r="C17" s="35"/>
      <c r="D17" s="87"/>
      <c r="E17" s="90"/>
      <c r="F17" s="7" t="s">
        <v>200</v>
      </c>
      <c r="G17" s="31" t="s">
        <v>201</v>
      </c>
      <c r="H17" s="3">
        <v>0.4</v>
      </c>
      <c r="I17" s="38">
        <f>0.05*1</f>
        <v>0.05</v>
      </c>
      <c r="J17" s="68"/>
      <c r="K17" s="68"/>
      <c r="L17" s="68"/>
    </row>
    <row r="18" spans="2:15" ht="87.75" customHeight="1" x14ac:dyDescent="0.3">
      <c r="B18" s="104"/>
      <c r="C18" s="108">
        <v>3</v>
      </c>
      <c r="D18" s="85" t="s">
        <v>15</v>
      </c>
      <c r="E18" s="88" t="s">
        <v>129</v>
      </c>
      <c r="F18" s="6" t="s">
        <v>47</v>
      </c>
      <c r="G18" s="76" t="s">
        <v>173</v>
      </c>
      <c r="H18" s="5">
        <f>0.25*0.6</f>
        <v>0.15</v>
      </c>
      <c r="I18" s="37">
        <v>0.15</v>
      </c>
      <c r="J18" s="69" t="s">
        <v>232</v>
      </c>
      <c r="K18" s="69" t="s">
        <v>275</v>
      </c>
      <c r="L18" s="69" t="s">
        <v>233</v>
      </c>
    </row>
    <row r="19" spans="2:15" ht="29.25" customHeight="1" x14ac:dyDescent="0.3">
      <c r="B19" s="104"/>
      <c r="C19" s="109"/>
      <c r="D19" s="86"/>
      <c r="E19" s="89"/>
      <c r="F19" s="6" t="s">
        <v>48</v>
      </c>
      <c r="G19" s="77"/>
      <c r="H19" s="5">
        <f>0.25*0.6</f>
        <v>0.15</v>
      </c>
      <c r="I19" s="37">
        <v>0.15</v>
      </c>
      <c r="J19" s="70"/>
      <c r="K19" s="70"/>
      <c r="L19" s="70"/>
    </row>
    <row r="20" spans="2:15" ht="41.4" x14ac:dyDescent="0.3">
      <c r="B20" s="104"/>
      <c r="C20" s="109"/>
      <c r="D20" s="86"/>
      <c r="E20" s="89"/>
      <c r="F20" s="6" t="s">
        <v>49</v>
      </c>
      <c r="G20" s="25" t="s">
        <v>174</v>
      </c>
      <c r="H20" s="5">
        <f>0.25*0.6</f>
        <v>0.15</v>
      </c>
      <c r="I20" s="37">
        <v>0.15</v>
      </c>
      <c r="J20" s="70"/>
      <c r="K20" s="70"/>
      <c r="L20" s="70"/>
    </row>
    <row r="21" spans="2:15" ht="55.2" x14ac:dyDescent="0.3">
      <c r="B21" s="104"/>
      <c r="C21" s="109"/>
      <c r="D21" s="86"/>
      <c r="E21" s="89"/>
      <c r="F21" s="6" t="s">
        <v>50</v>
      </c>
      <c r="G21" s="23" t="s">
        <v>160</v>
      </c>
      <c r="H21" s="5">
        <f>0.25*0.6</f>
        <v>0.15</v>
      </c>
      <c r="I21" s="37">
        <v>0.15</v>
      </c>
      <c r="J21" s="70"/>
      <c r="K21" s="70"/>
      <c r="L21" s="70"/>
    </row>
    <row r="22" spans="2:15" ht="36.75" customHeight="1" x14ac:dyDescent="0.3">
      <c r="B22" s="104"/>
      <c r="C22" s="110"/>
      <c r="D22" s="87"/>
      <c r="E22" s="90"/>
      <c r="F22" s="6" t="s">
        <v>202</v>
      </c>
      <c r="G22" s="23" t="s">
        <v>201</v>
      </c>
      <c r="H22" s="5">
        <v>0.4</v>
      </c>
      <c r="I22" s="37">
        <v>0.4</v>
      </c>
      <c r="J22" s="71"/>
      <c r="K22" s="71"/>
      <c r="L22" s="71"/>
    </row>
    <row r="23" spans="2:15" ht="25.5" customHeight="1" x14ac:dyDescent="0.3">
      <c r="B23" s="104"/>
      <c r="C23" s="100">
        <v>4</v>
      </c>
      <c r="D23" s="112" t="s">
        <v>16</v>
      </c>
      <c r="E23" s="88" t="s">
        <v>140</v>
      </c>
      <c r="F23" s="7" t="s">
        <v>51</v>
      </c>
      <c r="G23" s="111" t="s">
        <v>175</v>
      </c>
      <c r="H23" s="58">
        <f>0.25*0.6</f>
        <v>0.15</v>
      </c>
      <c r="I23" s="38">
        <v>0</v>
      </c>
      <c r="J23" s="66" t="s">
        <v>253</v>
      </c>
      <c r="K23" s="66" t="s">
        <v>254</v>
      </c>
      <c r="L23" s="66" t="s">
        <v>252</v>
      </c>
      <c r="M23" s="59" t="s">
        <v>280</v>
      </c>
      <c r="N23" s="65"/>
      <c r="O23" s="65"/>
    </row>
    <row r="24" spans="2:15" ht="45" customHeight="1" x14ac:dyDescent="0.3">
      <c r="B24" s="104"/>
      <c r="C24" s="101"/>
      <c r="D24" s="113"/>
      <c r="E24" s="89"/>
      <c r="F24" s="7" t="s">
        <v>52</v>
      </c>
      <c r="G24" s="111"/>
      <c r="H24" s="58">
        <f>0.25*0.6</f>
        <v>0.15</v>
      </c>
      <c r="I24" s="38">
        <v>0</v>
      </c>
      <c r="J24" s="67"/>
      <c r="K24" s="67"/>
      <c r="L24" s="67"/>
      <c r="M24" s="61"/>
      <c r="N24" s="65"/>
      <c r="O24" s="65"/>
    </row>
    <row r="25" spans="2:15" ht="41.4" x14ac:dyDescent="0.3">
      <c r="B25" s="104"/>
      <c r="C25" s="101"/>
      <c r="D25" s="113"/>
      <c r="E25" s="89"/>
      <c r="F25" s="7" t="s">
        <v>53</v>
      </c>
      <c r="G25" s="24" t="s">
        <v>176</v>
      </c>
      <c r="H25" s="58">
        <f>0.25*0.6</f>
        <v>0.15</v>
      </c>
      <c r="I25" s="38">
        <v>0</v>
      </c>
      <c r="J25" s="67"/>
      <c r="K25" s="67"/>
      <c r="L25" s="67"/>
      <c r="M25" s="61"/>
      <c r="N25" s="65"/>
      <c r="O25" s="65"/>
    </row>
    <row r="26" spans="2:15" ht="27.6" x14ac:dyDescent="0.3">
      <c r="B26" s="104"/>
      <c r="C26" s="101"/>
      <c r="D26" s="113"/>
      <c r="E26" s="89"/>
      <c r="F26" s="7" t="s">
        <v>54</v>
      </c>
      <c r="G26" s="24" t="s">
        <v>177</v>
      </c>
      <c r="H26" s="58">
        <f>0.25*0.6</f>
        <v>0.15</v>
      </c>
      <c r="I26" s="38">
        <v>0</v>
      </c>
      <c r="J26" s="67"/>
      <c r="K26" s="67"/>
      <c r="L26" s="67"/>
      <c r="M26" s="61"/>
      <c r="N26" s="65"/>
      <c r="O26" s="65"/>
    </row>
    <row r="27" spans="2:15" ht="27.6" x14ac:dyDescent="0.3">
      <c r="B27" s="104"/>
      <c r="C27" s="102"/>
      <c r="D27" s="114"/>
      <c r="E27" s="90"/>
      <c r="F27" s="7" t="s">
        <v>221</v>
      </c>
      <c r="G27" s="31" t="s">
        <v>206</v>
      </c>
      <c r="H27" s="3">
        <v>0.4</v>
      </c>
      <c r="I27" s="38">
        <v>0</v>
      </c>
      <c r="J27" s="68"/>
      <c r="K27" s="68"/>
      <c r="L27" s="68"/>
      <c r="M27" s="61"/>
      <c r="N27" s="65"/>
      <c r="O27" s="65"/>
    </row>
    <row r="28" spans="2:15" ht="38.25" customHeight="1" x14ac:dyDescent="0.3">
      <c r="B28" s="104"/>
      <c r="C28" s="100">
        <v>5</v>
      </c>
      <c r="D28" s="85" t="s">
        <v>17</v>
      </c>
      <c r="E28" s="88" t="s">
        <v>130</v>
      </c>
      <c r="F28" s="6" t="s">
        <v>55</v>
      </c>
      <c r="G28" s="20" t="s">
        <v>178</v>
      </c>
      <c r="H28" s="58">
        <f>0.5*0.6</f>
        <v>0.3</v>
      </c>
      <c r="I28" s="37">
        <v>0</v>
      </c>
      <c r="J28" s="69" t="s">
        <v>255</v>
      </c>
      <c r="K28" s="69" t="s">
        <v>256</v>
      </c>
      <c r="L28" s="69" t="s">
        <v>235</v>
      </c>
      <c r="M28" s="59" t="s">
        <v>281</v>
      </c>
      <c r="N28" s="65"/>
      <c r="O28" s="65"/>
    </row>
    <row r="29" spans="2:15" ht="55.2" x14ac:dyDescent="0.3">
      <c r="B29" s="104"/>
      <c r="C29" s="101"/>
      <c r="D29" s="86"/>
      <c r="E29" s="89"/>
      <c r="F29" s="6" t="s">
        <v>56</v>
      </c>
      <c r="G29" s="23" t="s">
        <v>179</v>
      </c>
      <c r="H29" s="58">
        <f>0.5*0.6</f>
        <v>0.3</v>
      </c>
      <c r="I29" s="37">
        <v>0</v>
      </c>
      <c r="J29" s="70"/>
      <c r="K29" s="70"/>
      <c r="L29" s="70"/>
      <c r="M29" s="61"/>
      <c r="N29" s="65"/>
      <c r="O29" s="65"/>
    </row>
    <row r="30" spans="2:15" ht="46.5" customHeight="1" x14ac:dyDescent="0.3">
      <c r="B30" s="104"/>
      <c r="C30" s="102"/>
      <c r="D30" s="87"/>
      <c r="E30" s="90"/>
      <c r="F30" s="6" t="s">
        <v>203</v>
      </c>
      <c r="G30" s="29" t="s">
        <v>201</v>
      </c>
      <c r="H30" s="5">
        <v>0.4</v>
      </c>
      <c r="I30" s="37">
        <v>0</v>
      </c>
      <c r="J30" s="71"/>
      <c r="K30" s="71"/>
      <c r="L30" s="71"/>
      <c r="M30" s="61"/>
      <c r="N30" s="65"/>
      <c r="O30" s="65"/>
    </row>
    <row r="31" spans="2:15" ht="15" customHeight="1" x14ac:dyDescent="0.3">
      <c r="B31" s="104"/>
      <c r="C31" s="100">
        <v>6</v>
      </c>
      <c r="D31" s="85" t="s">
        <v>18</v>
      </c>
      <c r="E31" s="88" t="s">
        <v>131</v>
      </c>
      <c r="F31" s="7" t="s">
        <v>57</v>
      </c>
      <c r="G31" s="94" t="s">
        <v>223</v>
      </c>
      <c r="H31" s="3">
        <f t="shared" ref="H31:I34" si="0">0.25*0.6</f>
        <v>0.15</v>
      </c>
      <c r="I31" s="42">
        <f t="shared" si="0"/>
        <v>0.15</v>
      </c>
      <c r="J31" s="66" t="s">
        <v>245</v>
      </c>
      <c r="K31" s="66" t="s">
        <v>257</v>
      </c>
      <c r="L31" s="66" t="s">
        <v>243</v>
      </c>
    </row>
    <row r="32" spans="2:15" ht="27.6" x14ac:dyDescent="0.3">
      <c r="B32" s="104"/>
      <c r="C32" s="101"/>
      <c r="D32" s="86"/>
      <c r="E32" s="89"/>
      <c r="F32" s="7" t="s">
        <v>58</v>
      </c>
      <c r="G32" s="95"/>
      <c r="H32" s="3">
        <f t="shared" si="0"/>
        <v>0.15</v>
      </c>
      <c r="I32" s="42">
        <f t="shared" si="0"/>
        <v>0.15</v>
      </c>
      <c r="J32" s="67"/>
      <c r="K32" s="67"/>
      <c r="L32" s="67"/>
    </row>
    <row r="33" spans="2:15" ht="27.6" x14ac:dyDescent="0.3">
      <c r="B33" s="104"/>
      <c r="C33" s="101"/>
      <c r="D33" s="86"/>
      <c r="E33" s="89"/>
      <c r="F33" s="7" t="s">
        <v>59</v>
      </c>
      <c r="G33" s="95"/>
      <c r="H33" s="3">
        <f t="shared" si="0"/>
        <v>0.15</v>
      </c>
      <c r="I33" s="42">
        <f t="shared" si="0"/>
        <v>0.15</v>
      </c>
      <c r="J33" s="67"/>
      <c r="K33" s="67"/>
      <c r="L33" s="67"/>
    </row>
    <row r="34" spans="2:15" ht="38.25" customHeight="1" x14ac:dyDescent="0.3">
      <c r="B34" s="104"/>
      <c r="C34" s="101"/>
      <c r="D34" s="86"/>
      <c r="E34" s="89"/>
      <c r="F34" s="7" t="s">
        <v>60</v>
      </c>
      <c r="G34" s="96"/>
      <c r="H34" s="3">
        <f t="shared" si="0"/>
        <v>0.15</v>
      </c>
      <c r="I34" s="42">
        <f t="shared" si="0"/>
        <v>0.15</v>
      </c>
      <c r="J34" s="67"/>
      <c r="K34" s="67"/>
      <c r="L34" s="67"/>
    </row>
    <row r="35" spans="2:15" ht="27.6" x14ac:dyDescent="0.3">
      <c r="B35" s="104"/>
      <c r="C35" s="102"/>
      <c r="D35" s="87"/>
      <c r="E35" s="90"/>
      <c r="F35" s="7" t="s">
        <v>204</v>
      </c>
      <c r="G35" s="36" t="s">
        <v>201</v>
      </c>
      <c r="H35" s="3">
        <v>0.4</v>
      </c>
      <c r="I35" s="42">
        <v>0</v>
      </c>
      <c r="J35" s="68"/>
      <c r="K35" s="68"/>
      <c r="L35" s="68"/>
    </row>
    <row r="36" spans="2:15" ht="30.75" customHeight="1" x14ac:dyDescent="0.3">
      <c r="B36" s="104"/>
      <c r="C36" s="100">
        <v>7</v>
      </c>
      <c r="D36" s="85" t="s">
        <v>19</v>
      </c>
      <c r="E36" s="88" t="s">
        <v>132</v>
      </c>
      <c r="F36" s="6" t="s">
        <v>67</v>
      </c>
      <c r="G36" s="76" t="s">
        <v>225</v>
      </c>
      <c r="H36" s="5">
        <f>0.25*0.6</f>
        <v>0.15</v>
      </c>
      <c r="I36" s="37">
        <v>0.15</v>
      </c>
      <c r="J36" s="69" t="s">
        <v>258</v>
      </c>
      <c r="K36" s="69" t="s">
        <v>276</v>
      </c>
      <c r="L36" s="69" t="s">
        <v>252</v>
      </c>
    </row>
    <row r="37" spans="2:15" ht="21.75" customHeight="1" x14ac:dyDescent="0.3">
      <c r="B37" s="104"/>
      <c r="C37" s="101"/>
      <c r="D37" s="86"/>
      <c r="E37" s="89"/>
      <c r="F37" s="6" t="s">
        <v>68</v>
      </c>
      <c r="G37" s="77"/>
      <c r="H37" s="5">
        <f>0.25*0.6</f>
        <v>0.15</v>
      </c>
      <c r="I37" s="37">
        <v>0.15</v>
      </c>
      <c r="J37" s="70"/>
      <c r="K37" s="70"/>
      <c r="L37" s="70"/>
    </row>
    <row r="38" spans="2:15" ht="22.5" customHeight="1" x14ac:dyDescent="0.3">
      <c r="B38" s="104"/>
      <c r="C38" s="101"/>
      <c r="D38" s="86"/>
      <c r="E38" s="89"/>
      <c r="F38" s="6" t="s">
        <v>69</v>
      </c>
      <c r="G38" s="77"/>
      <c r="H38" s="5">
        <f>0.25*0.6</f>
        <v>0.15</v>
      </c>
      <c r="I38" s="37">
        <v>0.15</v>
      </c>
      <c r="J38" s="70"/>
      <c r="K38" s="70"/>
      <c r="L38" s="70"/>
    </row>
    <row r="39" spans="2:15" ht="49.5" customHeight="1" x14ac:dyDescent="0.3">
      <c r="B39" s="104"/>
      <c r="C39" s="101"/>
      <c r="D39" s="86"/>
      <c r="E39" s="89"/>
      <c r="F39" s="6" t="s">
        <v>70</v>
      </c>
      <c r="G39" s="78"/>
      <c r="H39" s="58">
        <f>0.25*0.6</f>
        <v>0.15</v>
      </c>
      <c r="I39" s="37">
        <v>0</v>
      </c>
      <c r="J39" s="70"/>
      <c r="K39" s="70"/>
      <c r="L39" s="70"/>
      <c r="M39" s="59" t="s">
        <v>282</v>
      </c>
      <c r="N39" s="60"/>
      <c r="O39" s="60"/>
    </row>
    <row r="40" spans="2:15" ht="49.5" customHeight="1" x14ac:dyDescent="0.3">
      <c r="B40" s="104"/>
      <c r="C40" s="102"/>
      <c r="D40" s="87"/>
      <c r="E40" s="90"/>
      <c r="F40" s="6" t="s">
        <v>224</v>
      </c>
      <c r="G40" s="30" t="s">
        <v>201</v>
      </c>
      <c r="H40" s="5">
        <v>0.4</v>
      </c>
      <c r="I40" s="37">
        <v>0.4</v>
      </c>
      <c r="J40" s="71"/>
      <c r="K40" s="71"/>
      <c r="L40" s="71"/>
    </row>
    <row r="41" spans="2:15" ht="25.5" customHeight="1" x14ac:dyDescent="0.3">
      <c r="B41" s="104"/>
      <c r="C41" s="100">
        <v>8</v>
      </c>
      <c r="D41" s="85" t="s">
        <v>20</v>
      </c>
      <c r="E41" s="88" t="s">
        <v>132</v>
      </c>
      <c r="F41" s="7" t="s">
        <v>71</v>
      </c>
      <c r="G41" s="94" t="s">
        <v>161</v>
      </c>
      <c r="H41" s="3">
        <f>0.4*0.6</f>
        <v>0.24</v>
      </c>
      <c r="I41" s="38">
        <v>0.24</v>
      </c>
      <c r="J41" s="66" t="s">
        <v>234</v>
      </c>
      <c r="K41" s="66" t="s">
        <v>259</v>
      </c>
      <c r="L41" s="66" t="s">
        <v>252</v>
      </c>
    </row>
    <row r="42" spans="2:15" x14ac:dyDescent="0.3">
      <c r="B42" s="104"/>
      <c r="C42" s="101"/>
      <c r="D42" s="86"/>
      <c r="E42" s="89"/>
      <c r="F42" s="7" t="s">
        <v>72</v>
      </c>
      <c r="G42" s="95"/>
      <c r="H42" s="3">
        <f>0.3*0.6</f>
        <v>0.18</v>
      </c>
      <c r="I42" s="38">
        <v>0.18</v>
      </c>
      <c r="J42" s="67"/>
      <c r="K42" s="67"/>
      <c r="L42" s="67"/>
    </row>
    <row r="43" spans="2:15" ht="27" customHeight="1" x14ac:dyDescent="0.3">
      <c r="B43" s="104"/>
      <c r="C43" s="101"/>
      <c r="D43" s="86"/>
      <c r="E43" s="89"/>
      <c r="F43" s="7" t="s">
        <v>73</v>
      </c>
      <c r="G43" s="96"/>
      <c r="H43" s="3">
        <f>0.3*0.6</f>
        <v>0.18</v>
      </c>
      <c r="I43" s="38">
        <v>0</v>
      </c>
      <c r="J43" s="67"/>
      <c r="K43" s="67"/>
      <c r="L43" s="67"/>
    </row>
    <row r="44" spans="2:15" ht="27.6" x14ac:dyDescent="0.3">
      <c r="B44" s="104"/>
      <c r="C44" s="102"/>
      <c r="D44" s="87"/>
      <c r="E44" s="90"/>
      <c r="F44" s="7" t="s">
        <v>205</v>
      </c>
      <c r="G44" s="32" t="s">
        <v>206</v>
      </c>
      <c r="H44" s="3">
        <v>0.4</v>
      </c>
      <c r="I44" s="38">
        <v>0</v>
      </c>
      <c r="J44" s="68"/>
      <c r="K44" s="68"/>
      <c r="L44" s="68"/>
    </row>
    <row r="45" spans="2:15" ht="15" customHeight="1" x14ac:dyDescent="0.3">
      <c r="B45" s="104"/>
      <c r="C45" s="100">
        <v>9</v>
      </c>
      <c r="D45" s="115" t="s">
        <v>21</v>
      </c>
      <c r="E45" s="88" t="s">
        <v>133</v>
      </c>
      <c r="F45" s="6" t="s">
        <v>74</v>
      </c>
      <c r="G45" s="23" t="s">
        <v>162</v>
      </c>
      <c r="H45" s="5">
        <v>0.5</v>
      </c>
      <c r="I45" s="37">
        <v>0.5</v>
      </c>
      <c r="J45" s="69" t="s">
        <v>260</v>
      </c>
      <c r="K45" s="69" t="s">
        <v>243</v>
      </c>
      <c r="L45" s="69" t="s">
        <v>235</v>
      </c>
    </row>
    <row r="46" spans="2:15" ht="41.4" x14ac:dyDescent="0.3">
      <c r="B46" s="104"/>
      <c r="C46" s="101"/>
      <c r="D46" s="115"/>
      <c r="E46" s="89"/>
      <c r="F46" s="6" t="s">
        <v>75</v>
      </c>
      <c r="G46" s="23" t="s">
        <v>163</v>
      </c>
      <c r="H46" s="5">
        <v>0.3</v>
      </c>
      <c r="I46" s="37">
        <v>0</v>
      </c>
      <c r="J46" s="70"/>
      <c r="K46" s="70"/>
      <c r="L46" s="70"/>
    </row>
    <row r="47" spans="2:15" ht="42" customHeight="1" x14ac:dyDescent="0.3">
      <c r="B47" s="104"/>
      <c r="C47" s="102"/>
      <c r="D47" s="115"/>
      <c r="E47" s="90"/>
      <c r="F47" s="6" t="s">
        <v>76</v>
      </c>
      <c r="G47" s="23" t="s">
        <v>181</v>
      </c>
      <c r="H47" s="58">
        <v>0.2</v>
      </c>
      <c r="I47" s="37">
        <v>0</v>
      </c>
      <c r="J47" s="71"/>
      <c r="K47" s="71"/>
      <c r="L47" s="71"/>
      <c r="M47" s="59" t="s">
        <v>283</v>
      </c>
      <c r="N47" s="60"/>
      <c r="O47" s="60"/>
    </row>
    <row r="48" spans="2:15" ht="25.5" customHeight="1" x14ac:dyDescent="0.3">
      <c r="B48" s="104"/>
      <c r="C48" s="100">
        <v>10</v>
      </c>
      <c r="D48" s="85" t="s">
        <v>22</v>
      </c>
      <c r="E48" s="88" t="s">
        <v>134</v>
      </c>
      <c r="F48" s="7" t="s">
        <v>77</v>
      </c>
      <c r="G48" s="94" t="s">
        <v>182</v>
      </c>
      <c r="H48" s="3">
        <f>0.25*0.6</f>
        <v>0.15</v>
      </c>
      <c r="I48" s="38">
        <v>0.15</v>
      </c>
      <c r="J48" s="66" t="s">
        <v>232</v>
      </c>
      <c r="K48" s="66" t="s">
        <v>275</v>
      </c>
      <c r="L48" s="66" t="s">
        <v>243</v>
      </c>
    </row>
    <row r="49" spans="2:15" x14ac:dyDescent="0.3">
      <c r="B49" s="104"/>
      <c r="C49" s="101"/>
      <c r="D49" s="86"/>
      <c r="E49" s="89"/>
      <c r="F49" s="7" t="s">
        <v>78</v>
      </c>
      <c r="G49" s="95"/>
      <c r="H49" s="3">
        <f>0.25*0.6</f>
        <v>0.15</v>
      </c>
      <c r="I49" s="38">
        <v>0.15</v>
      </c>
      <c r="J49" s="67"/>
      <c r="K49" s="67"/>
      <c r="L49" s="67"/>
    </row>
    <row r="50" spans="2:15" x14ac:dyDescent="0.3">
      <c r="B50" s="104"/>
      <c r="C50" s="101"/>
      <c r="D50" s="86"/>
      <c r="E50" s="89"/>
      <c r="F50" s="7" t="s">
        <v>79</v>
      </c>
      <c r="G50" s="95"/>
      <c r="H50" s="3">
        <f>0.25*0.6</f>
        <v>0.15</v>
      </c>
      <c r="I50" s="38">
        <v>0.15</v>
      </c>
      <c r="J50" s="67"/>
      <c r="K50" s="67"/>
      <c r="L50" s="67"/>
    </row>
    <row r="51" spans="2:15" ht="52.5" customHeight="1" x14ac:dyDescent="0.3">
      <c r="B51" s="104"/>
      <c r="C51" s="101"/>
      <c r="D51" s="86"/>
      <c r="E51" s="89"/>
      <c r="F51" s="7" t="s">
        <v>80</v>
      </c>
      <c r="G51" s="96"/>
      <c r="H51" s="3">
        <f>0.25*0.6</f>
        <v>0.15</v>
      </c>
      <c r="I51" s="38">
        <v>0.15</v>
      </c>
      <c r="J51" s="67"/>
      <c r="K51" s="67"/>
      <c r="L51" s="67"/>
    </row>
    <row r="52" spans="2:15" ht="52.5" customHeight="1" x14ac:dyDescent="0.3">
      <c r="B52" s="104"/>
      <c r="C52" s="102"/>
      <c r="D52" s="87"/>
      <c r="E52" s="90"/>
      <c r="F52" s="7" t="s">
        <v>207</v>
      </c>
      <c r="G52" s="36" t="s">
        <v>201</v>
      </c>
      <c r="H52" s="3">
        <v>0.4</v>
      </c>
      <c r="I52" s="38">
        <v>0.4</v>
      </c>
      <c r="J52" s="68"/>
      <c r="K52" s="68"/>
      <c r="L52" s="68"/>
    </row>
    <row r="53" spans="2:15" ht="39.75" customHeight="1" x14ac:dyDescent="0.3">
      <c r="B53" s="104"/>
      <c r="C53" s="100">
        <v>11</v>
      </c>
      <c r="D53" s="85" t="s">
        <v>23</v>
      </c>
      <c r="E53" s="88" t="s">
        <v>135</v>
      </c>
      <c r="F53" s="6" t="s">
        <v>81</v>
      </c>
      <c r="G53" s="76" t="s">
        <v>183</v>
      </c>
      <c r="H53" s="58">
        <f>0.25*0.6</f>
        <v>0.15</v>
      </c>
      <c r="I53" s="49">
        <v>0</v>
      </c>
      <c r="J53" s="69" t="s">
        <v>261</v>
      </c>
      <c r="K53" s="69" t="s">
        <v>257</v>
      </c>
      <c r="L53" s="69" t="s">
        <v>262</v>
      </c>
      <c r="M53" s="59" t="s">
        <v>284</v>
      </c>
      <c r="N53" s="60"/>
      <c r="O53" s="60"/>
    </row>
    <row r="54" spans="2:15" ht="36.75" customHeight="1" x14ac:dyDescent="0.3">
      <c r="B54" s="104"/>
      <c r="C54" s="101"/>
      <c r="D54" s="86"/>
      <c r="E54" s="89"/>
      <c r="F54" s="6" t="s">
        <v>82</v>
      </c>
      <c r="G54" s="77"/>
      <c r="H54" s="58">
        <f>0.25*0.6</f>
        <v>0.15</v>
      </c>
      <c r="I54" s="49">
        <v>0</v>
      </c>
      <c r="J54" s="70"/>
      <c r="K54" s="70"/>
      <c r="L54" s="70"/>
      <c r="M54" s="61"/>
      <c r="N54" s="60"/>
      <c r="O54" s="60"/>
    </row>
    <row r="55" spans="2:15" ht="39.75" customHeight="1" x14ac:dyDescent="0.3">
      <c r="B55" s="104"/>
      <c r="C55" s="101"/>
      <c r="D55" s="86"/>
      <c r="E55" s="89"/>
      <c r="F55" s="6" t="s">
        <v>83</v>
      </c>
      <c r="G55" s="77"/>
      <c r="H55" s="58">
        <f>0.25*0.6</f>
        <v>0.15</v>
      </c>
      <c r="I55" s="49">
        <v>0</v>
      </c>
      <c r="J55" s="70"/>
      <c r="K55" s="70"/>
      <c r="L55" s="70"/>
      <c r="M55" s="61"/>
      <c r="N55" s="60"/>
      <c r="O55" s="60"/>
    </row>
    <row r="56" spans="2:15" ht="42.75" customHeight="1" x14ac:dyDescent="0.3">
      <c r="B56" s="104"/>
      <c r="C56" s="101"/>
      <c r="D56" s="86"/>
      <c r="E56" s="89"/>
      <c r="F56" s="6" t="s">
        <v>84</v>
      </c>
      <c r="G56" s="78"/>
      <c r="H56" s="58">
        <f>0.25*0.6</f>
        <v>0.15</v>
      </c>
      <c r="I56" s="49">
        <v>0</v>
      </c>
      <c r="J56" s="70"/>
      <c r="K56" s="70"/>
      <c r="L56" s="70"/>
      <c r="M56" s="61"/>
      <c r="N56" s="60"/>
      <c r="O56" s="60"/>
    </row>
    <row r="57" spans="2:15" ht="36.75" customHeight="1" x14ac:dyDescent="0.3">
      <c r="B57" s="104"/>
      <c r="C57" s="102"/>
      <c r="D57" s="87"/>
      <c r="E57" s="90"/>
      <c r="F57" s="6" t="s">
        <v>208</v>
      </c>
      <c r="G57" s="30" t="s">
        <v>201</v>
      </c>
      <c r="H57" s="58">
        <v>0.4</v>
      </c>
      <c r="I57" s="37">
        <v>0</v>
      </c>
      <c r="J57" s="71"/>
      <c r="K57" s="71"/>
      <c r="L57" s="71"/>
      <c r="M57" s="61"/>
      <c r="N57" s="60"/>
      <c r="O57" s="60"/>
    </row>
    <row r="58" spans="2:15" ht="22.5" customHeight="1" x14ac:dyDescent="0.3">
      <c r="B58" s="104"/>
      <c r="C58" s="100">
        <v>12</v>
      </c>
      <c r="D58" s="75" t="s">
        <v>24</v>
      </c>
      <c r="E58" s="88" t="s">
        <v>136</v>
      </c>
      <c r="F58" s="7" t="s">
        <v>85</v>
      </c>
      <c r="G58" s="94" t="s">
        <v>184</v>
      </c>
      <c r="H58" s="3">
        <v>0.25</v>
      </c>
      <c r="I58" s="42">
        <v>0.25</v>
      </c>
      <c r="J58" s="66" t="s">
        <v>241</v>
      </c>
      <c r="K58" s="66" t="s">
        <v>233</v>
      </c>
      <c r="L58" s="66" t="s">
        <v>243</v>
      </c>
    </row>
    <row r="59" spans="2:15" ht="22.5" customHeight="1" x14ac:dyDescent="0.3">
      <c r="B59" s="104"/>
      <c r="C59" s="101"/>
      <c r="D59" s="75"/>
      <c r="E59" s="89"/>
      <c r="F59" s="7" t="s">
        <v>86</v>
      </c>
      <c r="G59" s="95"/>
      <c r="H59" s="3">
        <v>0.25</v>
      </c>
      <c r="I59" s="42">
        <v>0.25</v>
      </c>
      <c r="J59" s="67"/>
      <c r="K59" s="67"/>
      <c r="L59" s="67"/>
    </row>
    <row r="60" spans="2:15" ht="21.75" customHeight="1" x14ac:dyDescent="0.3">
      <c r="B60" s="104"/>
      <c r="C60" s="101"/>
      <c r="D60" s="75"/>
      <c r="E60" s="89"/>
      <c r="F60" s="7" t="s">
        <v>87</v>
      </c>
      <c r="G60" s="95"/>
      <c r="H60" s="3">
        <v>0.25</v>
      </c>
      <c r="I60" s="42">
        <v>0.25</v>
      </c>
      <c r="J60" s="67"/>
      <c r="K60" s="67"/>
      <c r="L60" s="67"/>
    </row>
    <row r="61" spans="2:15" x14ac:dyDescent="0.3">
      <c r="B61" s="104"/>
      <c r="C61" s="102"/>
      <c r="D61" s="75"/>
      <c r="E61" s="90"/>
      <c r="F61" s="7" t="s">
        <v>88</v>
      </c>
      <c r="G61" s="96"/>
      <c r="H61" s="3">
        <v>0.25</v>
      </c>
      <c r="I61" s="42">
        <v>0.25</v>
      </c>
      <c r="J61" s="68"/>
      <c r="K61" s="68"/>
      <c r="L61" s="68"/>
    </row>
    <row r="62" spans="2:15" ht="68.25" customHeight="1" x14ac:dyDescent="0.3">
      <c r="B62" s="104"/>
      <c r="C62" s="100">
        <v>13</v>
      </c>
      <c r="D62" s="85" t="s">
        <v>25</v>
      </c>
      <c r="E62" s="88" t="s">
        <v>137</v>
      </c>
      <c r="F62" s="6" t="s">
        <v>89</v>
      </c>
      <c r="G62" s="76" t="s">
        <v>185</v>
      </c>
      <c r="H62" s="5">
        <f>0.25*0.6</f>
        <v>0.15</v>
      </c>
      <c r="I62" s="37">
        <v>0</v>
      </c>
      <c r="J62" s="69" t="s">
        <v>263</v>
      </c>
      <c r="K62" s="69" t="s">
        <v>264</v>
      </c>
      <c r="L62" s="69" t="s">
        <v>235</v>
      </c>
    </row>
    <row r="63" spans="2:15" ht="65.25" customHeight="1" x14ac:dyDescent="0.3">
      <c r="B63" s="104"/>
      <c r="C63" s="101"/>
      <c r="D63" s="86"/>
      <c r="E63" s="89"/>
      <c r="F63" s="6" t="s">
        <v>90</v>
      </c>
      <c r="G63" s="77"/>
      <c r="H63" s="5">
        <f>0.25*0.6</f>
        <v>0.15</v>
      </c>
      <c r="I63" s="37">
        <v>0</v>
      </c>
      <c r="J63" s="70"/>
      <c r="K63" s="70"/>
      <c r="L63" s="70"/>
    </row>
    <row r="64" spans="2:15" ht="60.75" customHeight="1" x14ac:dyDescent="0.3">
      <c r="B64" s="104"/>
      <c r="C64" s="101"/>
      <c r="D64" s="86"/>
      <c r="E64" s="89"/>
      <c r="F64" s="6" t="s">
        <v>91</v>
      </c>
      <c r="G64" s="77"/>
      <c r="H64" s="5">
        <f>0.25*0.6</f>
        <v>0.15</v>
      </c>
      <c r="I64" s="37">
        <v>0</v>
      </c>
      <c r="J64" s="70"/>
      <c r="K64" s="70"/>
      <c r="L64" s="70"/>
    </row>
    <row r="65" spans="2:15" ht="51" customHeight="1" x14ac:dyDescent="0.3">
      <c r="B65" s="104"/>
      <c r="C65" s="101"/>
      <c r="D65" s="86"/>
      <c r="E65" s="89"/>
      <c r="F65" s="6" t="s">
        <v>92</v>
      </c>
      <c r="G65" s="78"/>
      <c r="H65" s="5">
        <f>0.25*0.6</f>
        <v>0.15</v>
      </c>
      <c r="I65" s="37">
        <v>0</v>
      </c>
      <c r="J65" s="70"/>
      <c r="K65" s="70"/>
      <c r="L65" s="70"/>
    </row>
    <row r="66" spans="2:15" ht="39" customHeight="1" x14ac:dyDescent="0.3">
      <c r="B66" s="104"/>
      <c r="C66" s="102"/>
      <c r="D66" s="87"/>
      <c r="E66" s="90"/>
      <c r="F66" s="6" t="s">
        <v>236</v>
      </c>
      <c r="G66" s="30" t="s">
        <v>201</v>
      </c>
      <c r="H66" s="5">
        <v>0.4</v>
      </c>
      <c r="I66" s="37">
        <v>0</v>
      </c>
      <c r="J66" s="71"/>
      <c r="K66" s="71"/>
      <c r="L66" s="71"/>
    </row>
    <row r="67" spans="2:15" ht="51.75" customHeight="1" x14ac:dyDescent="0.3">
      <c r="B67" s="104"/>
      <c r="C67" s="100">
        <v>14</v>
      </c>
      <c r="D67" s="85" t="s">
        <v>26</v>
      </c>
      <c r="E67" s="88" t="s">
        <v>138</v>
      </c>
      <c r="F67" s="7" t="s">
        <v>93</v>
      </c>
      <c r="G67" s="94" t="s">
        <v>186</v>
      </c>
      <c r="H67" s="58">
        <f>0.5*0.6</f>
        <v>0.3</v>
      </c>
      <c r="I67" s="38">
        <v>0</v>
      </c>
      <c r="J67" s="66" t="s">
        <v>265</v>
      </c>
      <c r="K67" s="66" t="s">
        <v>257</v>
      </c>
      <c r="L67" s="66" t="s">
        <v>262</v>
      </c>
      <c r="M67" s="59" t="s">
        <v>285</v>
      </c>
      <c r="N67" s="60"/>
      <c r="O67" s="60"/>
    </row>
    <row r="68" spans="2:15" ht="61.5" customHeight="1" x14ac:dyDescent="0.3">
      <c r="B68" s="104"/>
      <c r="C68" s="101"/>
      <c r="D68" s="86"/>
      <c r="E68" s="89"/>
      <c r="F68" s="7" t="s">
        <v>94</v>
      </c>
      <c r="G68" s="96"/>
      <c r="H68" s="58">
        <f>0.5*0.6</f>
        <v>0.3</v>
      </c>
      <c r="I68" s="38">
        <v>0</v>
      </c>
      <c r="J68" s="67"/>
      <c r="K68" s="67"/>
      <c r="L68" s="67"/>
      <c r="M68" s="61"/>
      <c r="N68" s="60"/>
      <c r="O68" s="60"/>
    </row>
    <row r="69" spans="2:15" ht="27.6" x14ac:dyDescent="0.3">
      <c r="B69" s="104"/>
      <c r="C69" s="102"/>
      <c r="D69" s="87"/>
      <c r="E69" s="90"/>
      <c r="F69" s="7" t="s">
        <v>209</v>
      </c>
      <c r="G69" s="36" t="s">
        <v>201</v>
      </c>
      <c r="H69" s="58">
        <v>0.4</v>
      </c>
      <c r="I69" s="38">
        <v>0</v>
      </c>
      <c r="J69" s="68"/>
      <c r="K69" s="68"/>
      <c r="L69" s="68"/>
      <c r="M69" s="61"/>
      <c r="N69" s="60"/>
      <c r="O69" s="60"/>
    </row>
    <row r="70" spans="2:15" ht="15" customHeight="1" x14ac:dyDescent="0.3">
      <c r="B70" s="104"/>
      <c r="C70" s="100">
        <v>15</v>
      </c>
      <c r="D70" s="85" t="s">
        <v>27</v>
      </c>
      <c r="E70" s="88" t="s">
        <v>139</v>
      </c>
      <c r="F70" s="6" t="s">
        <v>95</v>
      </c>
      <c r="G70" s="76" t="s">
        <v>187</v>
      </c>
      <c r="H70" s="58">
        <f t="shared" ref="H70:H74" si="1">0.2*0.6</f>
        <v>0.12</v>
      </c>
      <c r="I70" s="48">
        <v>0</v>
      </c>
      <c r="J70" s="69" t="s">
        <v>265</v>
      </c>
      <c r="K70" s="69" t="s">
        <v>257</v>
      </c>
      <c r="L70" s="69" t="s">
        <v>262</v>
      </c>
      <c r="M70" s="59" t="s">
        <v>286</v>
      </c>
      <c r="N70" s="60"/>
      <c r="O70" s="60"/>
    </row>
    <row r="71" spans="2:15" x14ac:dyDescent="0.3">
      <c r="B71" s="104"/>
      <c r="C71" s="101"/>
      <c r="D71" s="86"/>
      <c r="E71" s="89"/>
      <c r="F71" s="6" t="s">
        <v>96</v>
      </c>
      <c r="G71" s="77"/>
      <c r="H71" s="58">
        <f t="shared" si="1"/>
        <v>0.12</v>
      </c>
      <c r="I71" s="48">
        <v>0</v>
      </c>
      <c r="J71" s="70"/>
      <c r="K71" s="70"/>
      <c r="L71" s="70"/>
      <c r="M71" s="61"/>
      <c r="N71" s="60"/>
      <c r="O71" s="60"/>
    </row>
    <row r="72" spans="2:15" x14ac:dyDescent="0.3">
      <c r="B72" s="104"/>
      <c r="C72" s="101"/>
      <c r="D72" s="86"/>
      <c r="E72" s="89"/>
      <c r="F72" s="6" t="s">
        <v>97</v>
      </c>
      <c r="G72" s="77"/>
      <c r="H72" s="58">
        <f t="shared" si="1"/>
        <v>0.12</v>
      </c>
      <c r="I72" s="48">
        <v>0</v>
      </c>
      <c r="J72" s="70"/>
      <c r="K72" s="70"/>
      <c r="L72" s="70"/>
      <c r="M72" s="61"/>
      <c r="N72" s="60"/>
      <c r="O72" s="60"/>
    </row>
    <row r="73" spans="2:15" x14ac:dyDescent="0.3">
      <c r="B73" s="104"/>
      <c r="C73" s="101"/>
      <c r="D73" s="86"/>
      <c r="E73" s="89"/>
      <c r="F73" s="6" t="s">
        <v>98</v>
      </c>
      <c r="G73" s="77"/>
      <c r="H73" s="58">
        <f t="shared" si="1"/>
        <v>0.12</v>
      </c>
      <c r="I73" s="48">
        <v>0</v>
      </c>
      <c r="J73" s="70"/>
      <c r="K73" s="70"/>
      <c r="L73" s="70"/>
      <c r="M73" s="61"/>
      <c r="N73" s="60"/>
      <c r="O73" s="60"/>
    </row>
    <row r="74" spans="2:15" x14ac:dyDescent="0.3">
      <c r="B74" s="104"/>
      <c r="C74" s="101"/>
      <c r="D74" s="86"/>
      <c r="E74" s="89"/>
      <c r="F74" s="6" t="s">
        <v>99</v>
      </c>
      <c r="G74" s="78"/>
      <c r="H74" s="58">
        <f t="shared" si="1"/>
        <v>0.12</v>
      </c>
      <c r="I74" s="48">
        <v>0</v>
      </c>
      <c r="J74" s="70"/>
      <c r="K74" s="70"/>
      <c r="L74" s="70"/>
      <c r="M74" s="61"/>
      <c r="N74" s="60"/>
      <c r="O74" s="60"/>
    </row>
    <row r="75" spans="2:15" ht="42" customHeight="1" x14ac:dyDescent="0.3">
      <c r="B75" s="104"/>
      <c r="C75" s="102"/>
      <c r="D75" s="87"/>
      <c r="E75" s="90"/>
      <c r="F75" s="6" t="s">
        <v>210</v>
      </c>
      <c r="G75" s="30" t="s">
        <v>201</v>
      </c>
      <c r="H75" s="58">
        <v>0.4</v>
      </c>
      <c r="I75" s="48">
        <v>0</v>
      </c>
      <c r="J75" s="71"/>
      <c r="K75" s="71"/>
      <c r="L75" s="71"/>
      <c r="M75" s="61"/>
      <c r="N75" s="60"/>
      <c r="O75" s="60"/>
    </row>
    <row r="76" spans="2:15" ht="15" customHeight="1" x14ac:dyDescent="0.3">
      <c r="B76" s="104"/>
      <c r="C76" s="100">
        <v>16</v>
      </c>
      <c r="D76" s="85" t="s">
        <v>28</v>
      </c>
      <c r="E76" s="88" t="s">
        <v>141</v>
      </c>
      <c r="F76" s="4" t="s">
        <v>61</v>
      </c>
      <c r="G76" s="97" t="s">
        <v>237</v>
      </c>
      <c r="H76" s="58">
        <f t="shared" ref="H76:H80" si="2">0.2*0.6</f>
        <v>0.12</v>
      </c>
      <c r="I76" s="47">
        <v>0</v>
      </c>
      <c r="J76" s="66" t="s">
        <v>265</v>
      </c>
      <c r="K76" s="66" t="s">
        <v>257</v>
      </c>
      <c r="L76" s="66" t="s">
        <v>262</v>
      </c>
      <c r="M76" s="62" t="s">
        <v>287</v>
      </c>
      <c r="N76" s="63"/>
      <c r="O76" s="63"/>
    </row>
    <row r="77" spans="2:15" x14ac:dyDescent="0.3">
      <c r="B77" s="104"/>
      <c r="C77" s="101"/>
      <c r="D77" s="86"/>
      <c r="E77" s="89"/>
      <c r="F77" s="4" t="s">
        <v>62</v>
      </c>
      <c r="G77" s="99"/>
      <c r="H77" s="58">
        <f t="shared" si="2"/>
        <v>0.12</v>
      </c>
      <c r="I77" s="47">
        <v>0</v>
      </c>
      <c r="J77" s="67"/>
      <c r="K77" s="67"/>
      <c r="L77" s="67"/>
      <c r="M77" s="64"/>
      <c r="N77" s="63"/>
      <c r="O77" s="63"/>
    </row>
    <row r="78" spans="2:15" x14ac:dyDescent="0.3">
      <c r="B78" s="104"/>
      <c r="C78" s="101"/>
      <c r="D78" s="86"/>
      <c r="E78" s="89"/>
      <c r="F78" s="4" t="s">
        <v>63</v>
      </c>
      <c r="G78" s="99"/>
      <c r="H78" s="58">
        <f t="shared" si="2"/>
        <v>0.12</v>
      </c>
      <c r="I78" s="47">
        <v>0</v>
      </c>
      <c r="J78" s="67"/>
      <c r="K78" s="67"/>
      <c r="L78" s="67"/>
      <c r="M78" s="64"/>
      <c r="N78" s="63"/>
      <c r="O78" s="63"/>
    </row>
    <row r="79" spans="2:15" ht="21" customHeight="1" x14ac:dyDescent="0.3">
      <c r="B79" s="104"/>
      <c r="C79" s="101"/>
      <c r="D79" s="86"/>
      <c r="E79" s="89"/>
      <c r="F79" s="4" t="s">
        <v>64</v>
      </c>
      <c r="G79" s="99"/>
      <c r="H79" s="58">
        <f t="shared" si="2"/>
        <v>0.12</v>
      </c>
      <c r="I79" s="47">
        <v>0</v>
      </c>
      <c r="J79" s="67"/>
      <c r="K79" s="67"/>
      <c r="L79" s="67"/>
      <c r="M79" s="64"/>
      <c r="N79" s="63"/>
      <c r="O79" s="63"/>
    </row>
    <row r="80" spans="2:15" ht="36.75" customHeight="1" x14ac:dyDescent="0.3">
      <c r="B80" s="104"/>
      <c r="C80" s="101"/>
      <c r="D80" s="86"/>
      <c r="E80" s="89"/>
      <c r="F80" s="4" t="s">
        <v>65</v>
      </c>
      <c r="G80" s="98"/>
      <c r="H80" s="58">
        <f t="shared" si="2"/>
        <v>0.12</v>
      </c>
      <c r="I80" s="47">
        <v>0</v>
      </c>
      <c r="J80" s="67"/>
      <c r="K80" s="67"/>
      <c r="L80" s="67"/>
      <c r="M80" s="64"/>
      <c r="N80" s="63"/>
      <c r="O80" s="63"/>
    </row>
    <row r="81" spans="2:15" ht="27.6" x14ac:dyDescent="0.3">
      <c r="B81" s="104"/>
      <c r="C81" s="102"/>
      <c r="D81" s="87"/>
      <c r="E81" s="90"/>
      <c r="F81" s="4" t="s">
        <v>211</v>
      </c>
      <c r="G81" s="34" t="s">
        <v>201</v>
      </c>
      <c r="H81" s="58">
        <v>0.4</v>
      </c>
      <c r="I81" s="38">
        <v>0</v>
      </c>
      <c r="J81" s="68"/>
      <c r="K81" s="68"/>
      <c r="L81" s="68"/>
      <c r="M81" s="64"/>
      <c r="N81" s="63"/>
      <c r="O81" s="63"/>
    </row>
    <row r="82" spans="2:15" ht="15" customHeight="1" x14ac:dyDescent="0.3">
      <c r="B82" s="104"/>
      <c r="C82" s="100">
        <v>17</v>
      </c>
      <c r="D82" s="85" t="s">
        <v>29</v>
      </c>
      <c r="E82" s="88" t="s">
        <v>142</v>
      </c>
      <c r="F82" s="6" t="s">
        <v>100</v>
      </c>
      <c r="G82" s="76" t="s">
        <v>227</v>
      </c>
      <c r="H82" s="58">
        <f t="shared" ref="H82:H86" si="3">0.2*0.6</f>
        <v>0.12</v>
      </c>
      <c r="I82" s="48">
        <v>0</v>
      </c>
      <c r="J82" s="69" t="s">
        <v>265</v>
      </c>
      <c r="K82" s="69" t="s">
        <v>257</v>
      </c>
      <c r="L82" s="69" t="s">
        <v>262</v>
      </c>
      <c r="M82" s="59" t="s">
        <v>287</v>
      </c>
      <c r="N82" s="60"/>
      <c r="O82" s="60"/>
    </row>
    <row r="83" spans="2:15" x14ac:dyDescent="0.3">
      <c r="B83" s="104"/>
      <c r="C83" s="101"/>
      <c r="D83" s="86"/>
      <c r="E83" s="89"/>
      <c r="F83" s="6" t="s">
        <v>101</v>
      </c>
      <c r="G83" s="77"/>
      <c r="H83" s="58">
        <f t="shared" si="3"/>
        <v>0.12</v>
      </c>
      <c r="I83" s="48">
        <v>0</v>
      </c>
      <c r="J83" s="70"/>
      <c r="K83" s="70"/>
      <c r="L83" s="70"/>
      <c r="M83" s="61"/>
      <c r="N83" s="60"/>
      <c r="O83" s="60"/>
    </row>
    <row r="84" spans="2:15" x14ac:dyDescent="0.3">
      <c r="B84" s="104"/>
      <c r="C84" s="101"/>
      <c r="D84" s="86"/>
      <c r="E84" s="89"/>
      <c r="F84" s="6" t="s">
        <v>102</v>
      </c>
      <c r="G84" s="77"/>
      <c r="H84" s="58">
        <f t="shared" si="3"/>
        <v>0.12</v>
      </c>
      <c r="I84" s="48">
        <v>0</v>
      </c>
      <c r="J84" s="70"/>
      <c r="K84" s="70"/>
      <c r="L84" s="70"/>
      <c r="M84" s="61"/>
      <c r="N84" s="60"/>
      <c r="O84" s="60"/>
    </row>
    <row r="85" spans="2:15" x14ac:dyDescent="0.3">
      <c r="B85" s="104"/>
      <c r="C85" s="101"/>
      <c r="D85" s="86"/>
      <c r="E85" s="89"/>
      <c r="F85" s="6" t="s">
        <v>103</v>
      </c>
      <c r="G85" s="77"/>
      <c r="H85" s="58">
        <f t="shared" si="3"/>
        <v>0.12</v>
      </c>
      <c r="I85" s="48">
        <v>0</v>
      </c>
      <c r="J85" s="70"/>
      <c r="K85" s="70"/>
      <c r="L85" s="70"/>
      <c r="M85" s="61"/>
      <c r="N85" s="60"/>
      <c r="O85" s="60"/>
    </row>
    <row r="86" spans="2:15" ht="29.25" customHeight="1" x14ac:dyDescent="0.3">
      <c r="B86" s="104"/>
      <c r="C86" s="101"/>
      <c r="D86" s="86"/>
      <c r="E86" s="89"/>
      <c r="F86" s="6" t="s">
        <v>104</v>
      </c>
      <c r="G86" s="78"/>
      <c r="H86" s="58">
        <f t="shared" si="3"/>
        <v>0.12</v>
      </c>
      <c r="I86" s="48">
        <v>0</v>
      </c>
      <c r="J86" s="70"/>
      <c r="K86" s="70"/>
      <c r="L86" s="70"/>
      <c r="M86" s="61"/>
      <c r="N86" s="60"/>
      <c r="O86" s="60"/>
    </row>
    <row r="87" spans="2:15" ht="33.75" customHeight="1" x14ac:dyDescent="0.3">
      <c r="B87" s="104"/>
      <c r="C87" s="102"/>
      <c r="D87" s="87"/>
      <c r="E87" s="90"/>
      <c r="F87" s="6" t="s">
        <v>212</v>
      </c>
      <c r="G87" s="30" t="s">
        <v>201</v>
      </c>
      <c r="H87" s="58">
        <v>0.4</v>
      </c>
      <c r="I87" s="37">
        <v>0</v>
      </c>
      <c r="J87" s="71"/>
      <c r="K87" s="71"/>
      <c r="L87" s="71"/>
      <c r="M87" s="61"/>
      <c r="N87" s="60"/>
      <c r="O87" s="60"/>
    </row>
    <row r="88" spans="2:15" ht="86.25" customHeight="1" x14ac:dyDescent="0.3">
      <c r="B88" s="104"/>
      <c r="C88" s="100">
        <v>18</v>
      </c>
      <c r="D88" s="85" t="s">
        <v>30</v>
      </c>
      <c r="E88" s="88" t="s">
        <v>143</v>
      </c>
      <c r="F88" s="4" t="s">
        <v>105</v>
      </c>
      <c r="G88" s="97" t="s">
        <v>188</v>
      </c>
      <c r="H88" s="3">
        <f>0.5*0.6</f>
        <v>0.3</v>
      </c>
      <c r="I88" s="38">
        <v>0.3</v>
      </c>
      <c r="J88" s="66" t="s">
        <v>238</v>
      </c>
      <c r="K88" s="66" t="s">
        <v>254</v>
      </c>
      <c r="L88" s="66" t="s">
        <v>249</v>
      </c>
    </row>
    <row r="89" spans="2:15" ht="98.25" customHeight="1" x14ac:dyDescent="0.3">
      <c r="B89" s="104"/>
      <c r="C89" s="101"/>
      <c r="D89" s="86"/>
      <c r="E89" s="89"/>
      <c r="F89" s="4" t="s">
        <v>106</v>
      </c>
      <c r="G89" s="98"/>
      <c r="H89" s="3">
        <f>0.5*0.6</f>
        <v>0.3</v>
      </c>
      <c r="I89" s="38">
        <v>0</v>
      </c>
      <c r="J89" s="67"/>
      <c r="K89" s="67"/>
      <c r="L89" s="67"/>
    </row>
    <row r="90" spans="2:15" ht="27.6" x14ac:dyDescent="0.3">
      <c r="B90" s="104"/>
      <c r="C90" s="102"/>
      <c r="D90" s="87"/>
      <c r="E90" s="90"/>
      <c r="F90" s="4" t="s">
        <v>213</v>
      </c>
      <c r="G90" s="34" t="s">
        <v>201</v>
      </c>
      <c r="H90" s="3">
        <v>0.4</v>
      </c>
      <c r="I90" s="38">
        <v>0.4</v>
      </c>
      <c r="J90" s="68"/>
      <c r="K90" s="68"/>
      <c r="L90" s="68"/>
    </row>
    <row r="91" spans="2:15" ht="55.2" x14ac:dyDescent="0.3">
      <c r="B91" s="104"/>
      <c r="C91" s="100">
        <v>19</v>
      </c>
      <c r="D91" s="45" t="s">
        <v>31</v>
      </c>
      <c r="E91" s="39" t="s">
        <v>144</v>
      </c>
      <c r="F91" s="6" t="s">
        <v>107</v>
      </c>
      <c r="G91" s="20" t="s">
        <v>240</v>
      </c>
      <c r="H91" s="5">
        <v>0.6</v>
      </c>
      <c r="I91" s="37">
        <v>0.6</v>
      </c>
      <c r="J91" s="69" t="s">
        <v>267</v>
      </c>
      <c r="K91" s="69" t="s">
        <v>266</v>
      </c>
      <c r="L91" s="69" t="s">
        <v>243</v>
      </c>
    </row>
    <row r="92" spans="2:15" ht="27.6" x14ac:dyDescent="0.3">
      <c r="B92" s="104"/>
      <c r="C92" s="102"/>
      <c r="D92" s="46"/>
      <c r="E92" s="40"/>
      <c r="F92" s="6" t="s">
        <v>214</v>
      </c>
      <c r="G92" s="29" t="s">
        <v>201</v>
      </c>
      <c r="H92" s="5">
        <v>0.4</v>
      </c>
      <c r="I92" s="49">
        <f>0.05*3</f>
        <v>0.15000000000000002</v>
      </c>
      <c r="J92" s="71"/>
      <c r="K92" s="71"/>
      <c r="L92" s="71"/>
    </row>
    <row r="93" spans="2:15" ht="23.25" customHeight="1" x14ac:dyDescent="0.3">
      <c r="B93" s="104"/>
      <c r="C93" s="100">
        <v>20</v>
      </c>
      <c r="D93" s="85" t="s">
        <v>32</v>
      </c>
      <c r="E93" s="88" t="s">
        <v>145</v>
      </c>
      <c r="F93" s="4" t="s">
        <v>108</v>
      </c>
      <c r="G93" s="97" t="s">
        <v>189</v>
      </c>
      <c r="H93" s="3">
        <f>0.25*0.6</f>
        <v>0.15</v>
      </c>
      <c r="I93" s="38">
        <v>0.15</v>
      </c>
      <c r="J93" s="66" t="s">
        <v>246</v>
      </c>
      <c r="K93" s="66" t="s">
        <v>268</v>
      </c>
      <c r="L93" s="66" t="s">
        <v>252</v>
      </c>
    </row>
    <row r="94" spans="2:15" ht="24" customHeight="1" x14ac:dyDescent="0.3">
      <c r="B94" s="104"/>
      <c r="C94" s="101"/>
      <c r="D94" s="86"/>
      <c r="E94" s="89"/>
      <c r="F94" s="4" t="s">
        <v>109</v>
      </c>
      <c r="G94" s="99"/>
      <c r="H94" s="3">
        <f>0.25*0.6</f>
        <v>0.15</v>
      </c>
      <c r="I94" s="38">
        <v>0.15</v>
      </c>
      <c r="J94" s="67"/>
      <c r="K94" s="67"/>
      <c r="L94" s="67"/>
    </row>
    <row r="95" spans="2:15" ht="27.75" customHeight="1" x14ac:dyDescent="0.3">
      <c r="B95" s="104"/>
      <c r="C95" s="101"/>
      <c r="D95" s="86"/>
      <c r="E95" s="89"/>
      <c r="F95" s="4" t="s">
        <v>110</v>
      </c>
      <c r="G95" s="99"/>
      <c r="H95" s="3">
        <f>0.25*0.6</f>
        <v>0.15</v>
      </c>
      <c r="I95" s="38">
        <v>0.15</v>
      </c>
      <c r="J95" s="67"/>
      <c r="K95" s="67"/>
      <c r="L95" s="67"/>
    </row>
    <row r="96" spans="2:15" x14ac:dyDescent="0.3">
      <c r="B96" s="104"/>
      <c r="C96" s="101"/>
      <c r="D96" s="86"/>
      <c r="E96" s="89"/>
      <c r="F96" s="4" t="s">
        <v>111</v>
      </c>
      <c r="G96" s="98"/>
      <c r="H96" s="3">
        <f>0.25*0.6</f>
        <v>0.15</v>
      </c>
      <c r="I96" s="38">
        <v>0</v>
      </c>
      <c r="J96" s="67"/>
      <c r="K96" s="67"/>
      <c r="L96" s="67"/>
    </row>
    <row r="97" spans="2:15" ht="27.6" x14ac:dyDescent="0.3">
      <c r="B97" s="104"/>
      <c r="C97" s="102"/>
      <c r="D97" s="87"/>
      <c r="E97" s="90"/>
      <c r="F97" s="4" t="s">
        <v>215</v>
      </c>
      <c r="G97" s="34" t="s">
        <v>201</v>
      </c>
      <c r="H97" s="3">
        <v>0.4</v>
      </c>
      <c r="I97" s="38">
        <f>0.05*3</f>
        <v>0.15000000000000002</v>
      </c>
      <c r="J97" s="68"/>
      <c r="K97" s="68"/>
      <c r="L97" s="68"/>
    </row>
    <row r="98" spans="2:15" ht="41.4" x14ac:dyDescent="0.3">
      <c r="B98" s="104"/>
      <c r="C98" s="16">
        <v>21</v>
      </c>
      <c r="D98" s="15" t="s">
        <v>33</v>
      </c>
      <c r="E98" s="14" t="s">
        <v>146</v>
      </c>
      <c r="F98" s="6" t="s">
        <v>112</v>
      </c>
      <c r="G98" s="20" t="s">
        <v>190</v>
      </c>
      <c r="H98" s="5">
        <v>1</v>
      </c>
      <c r="I98" s="37">
        <v>1</v>
      </c>
      <c r="J98" s="53" t="s">
        <v>243</v>
      </c>
      <c r="K98" s="53" t="s">
        <v>243</v>
      </c>
      <c r="L98" s="53" t="s">
        <v>243</v>
      </c>
    </row>
    <row r="99" spans="2:15" ht="45" customHeight="1" x14ac:dyDescent="0.3">
      <c r="B99" s="104"/>
      <c r="C99" s="100">
        <v>22</v>
      </c>
      <c r="D99" s="85" t="s">
        <v>34</v>
      </c>
      <c r="E99" s="88" t="s">
        <v>147</v>
      </c>
      <c r="F99" s="4" t="s">
        <v>113</v>
      </c>
      <c r="G99" s="22" t="s">
        <v>191</v>
      </c>
      <c r="H99" s="3">
        <v>0.6</v>
      </c>
      <c r="I99" s="38">
        <v>0</v>
      </c>
      <c r="J99" s="66" t="s">
        <v>247</v>
      </c>
      <c r="K99" s="66" t="s">
        <v>269</v>
      </c>
      <c r="L99" s="66" t="s">
        <v>262</v>
      </c>
      <c r="M99" s="59" t="s">
        <v>288</v>
      </c>
      <c r="N99" s="60"/>
      <c r="O99" s="60"/>
    </row>
    <row r="100" spans="2:15" ht="59.25" customHeight="1" x14ac:dyDescent="0.3">
      <c r="B100" s="104"/>
      <c r="C100" s="102"/>
      <c r="D100" s="87"/>
      <c r="E100" s="90"/>
      <c r="F100" s="4" t="s">
        <v>216</v>
      </c>
      <c r="G100" s="33" t="s">
        <v>201</v>
      </c>
      <c r="H100" s="3">
        <v>0.4</v>
      </c>
      <c r="I100" s="38">
        <v>0</v>
      </c>
      <c r="J100" s="68"/>
      <c r="K100" s="68"/>
      <c r="L100" s="68"/>
    </row>
    <row r="101" spans="2:15" ht="33.75" customHeight="1" x14ac:dyDescent="0.3">
      <c r="B101" s="104"/>
      <c r="C101" s="100">
        <v>23</v>
      </c>
      <c r="D101" s="85" t="s">
        <v>35</v>
      </c>
      <c r="E101" s="88" t="s">
        <v>148</v>
      </c>
      <c r="F101" s="6" t="s">
        <v>114</v>
      </c>
      <c r="G101" s="76" t="s">
        <v>192</v>
      </c>
      <c r="H101" s="58">
        <f t="shared" ref="H101:H104" si="4">0.25*0.6</f>
        <v>0.15</v>
      </c>
      <c r="I101" s="48">
        <v>0</v>
      </c>
      <c r="J101" s="69" t="s">
        <v>270</v>
      </c>
      <c r="K101" s="69" t="s">
        <v>257</v>
      </c>
      <c r="L101" s="69" t="s">
        <v>262</v>
      </c>
      <c r="M101" s="59" t="s">
        <v>289</v>
      </c>
      <c r="N101" s="60"/>
      <c r="O101" s="60"/>
    </row>
    <row r="102" spans="2:15" ht="30.75" customHeight="1" x14ac:dyDescent="0.3">
      <c r="B102" s="104"/>
      <c r="C102" s="101"/>
      <c r="D102" s="86"/>
      <c r="E102" s="89"/>
      <c r="F102" s="6" t="s">
        <v>115</v>
      </c>
      <c r="G102" s="77"/>
      <c r="H102" s="58">
        <f t="shared" si="4"/>
        <v>0.15</v>
      </c>
      <c r="I102" s="48">
        <v>0</v>
      </c>
      <c r="J102" s="70"/>
      <c r="K102" s="70"/>
      <c r="L102" s="70"/>
      <c r="M102" s="61"/>
      <c r="N102" s="60"/>
      <c r="O102" s="60"/>
    </row>
    <row r="103" spans="2:15" ht="30.75" customHeight="1" x14ac:dyDescent="0.3">
      <c r="B103" s="104"/>
      <c r="C103" s="101"/>
      <c r="D103" s="86"/>
      <c r="E103" s="89"/>
      <c r="F103" s="6" t="s">
        <v>116</v>
      </c>
      <c r="G103" s="77"/>
      <c r="H103" s="58">
        <f t="shared" si="4"/>
        <v>0.15</v>
      </c>
      <c r="I103" s="48">
        <v>0</v>
      </c>
      <c r="J103" s="70"/>
      <c r="K103" s="70"/>
      <c r="L103" s="70"/>
      <c r="M103" s="61"/>
      <c r="N103" s="60"/>
      <c r="O103" s="60"/>
    </row>
    <row r="104" spans="2:15" ht="37.5" customHeight="1" x14ac:dyDescent="0.3">
      <c r="B104" s="104"/>
      <c r="C104" s="101"/>
      <c r="D104" s="86"/>
      <c r="E104" s="89"/>
      <c r="F104" s="6" t="s">
        <v>117</v>
      </c>
      <c r="G104" s="78"/>
      <c r="H104" s="58">
        <f t="shared" si="4"/>
        <v>0.15</v>
      </c>
      <c r="I104" s="48">
        <v>0</v>
      </c>
      <c r="J104" s="70"/>
      <c r="K104" s="70"/>
      <c r="L104" s="70"/>
      <c r="M104" s="61"/>
      <c r="N104" s="60"/>
      <c r="O104" s="60"/>
    </row>
    <row r="105" spans="2:15" ht="37.5" customHeight="1" x14ac:dyDescent="0.3">
      <c r="B105" s="104"/>
      <c r="C105" s="102"/>
      <c r="D105" s="87"/>
      <c r="E105" s="90"/>
      <c r="F105" s="6" t="s">
        <v>217</v>
      </c>
      <c r="G105" s="30" t="s">
        <v>201</v>
      </c>
      <c r="H105" s="58">
        <v>0.4</v>
      </c>
      <c r="I105" s="48">
        <v>0</v>
      </c>
      <c r="J105" s="71"/>
      <c r="K105" s="71"/>
      <c r="L105" s="71"/>
      <c r="M105" s="61"/>
      <c r="N105" s="60"/>
      <c r="O105" s="60"/>
    </row>
    <row r="106" spans="2:15" ht="26.25" customHeight="1" x14ac:dyDescent="0.3">
      <c r="B106" s="104"/>
      <c r="C106" s="100">
        <v>24</v>
      </c>
      <c r="D106" s="85" t="s">
        <v>36</v>
      </c>
      <c r="E106" s="88" t="s">
        <v>149</v>
      </c>
      <c r="F106" s="4" t="s">
        <v>1</v>
      </c>
      <c r="G106" s="97" t="s">
        <v>193</v>
      </c>
      <c r="H106" s="3">
        <f t="shared" ref="H106:I108" si="5">0.2*0.6</f>
        <v>0.12</v>
      </c>
      <c r="I106" s="47">
        <f t="shared" si="5"/>
        <v>0.12</v>
      </c>
      <c r="J106" s="66" t="s">
        <v>248</v>
      </c>
      <c r="K106" s="66" t="s">
        <v>271</v>
      </c>
      <c r="L106" s="66" t="s">
        <v>239</v>
      </c>
    </row>
    <row r="107" spans="2:15" ht="34.5" customHeight="1" x14ac:dyDescent="0.3">
      <c r="B107" s="104"/>
      <c r="C107" s="101"/>
      <c r="D107" s="86"/>
      <c r="E107" s="89"/>
      <c r="F107" s="4" t="s">
        <v>118</v>
      </c>
      <c r="G107" s="99"/>
      <c r="H107" s="3">
        <f t="shared" si="5"/>
        <v>0.12</v>
      </c>
      <c r="I107" s="47">
        <f t="shared" si="5"/>
        <v>0.12</v>
      </c>
      <c r="J107" s="67"/>
      <c r="K107" s="67"/>
      <c r="L107" s="67"/>
    </row>
    <row r="108" spans="2:15" ht="33" customHeight="1" x14ac:dyDescent="0.3">
      <c r="B108" s="104"/>
      <c r="C108" s="101"/>
      <c r="D108" s="86"/>
      <c r="E108" s="89"/>
      <c r="F108" s="4" t="s">
        <v>119</v>
      </c>
      <c r="G108" s="99"/>
      <c r="H108" s="3">
        <f t="shared" si="5"/>
        <v>0.12</v>
      </c>
      <c r="I108" s="47">
        <f t="shared" si="5"/>
        <v>0.12</v>
      </c>
      <c r="J108" s="67"/>
      <c r="K108" s="67"/>
      <c r="L108" s="67"/>
    </row>
    <row r="109" spans="2:15" ht="27.75" customHeight="1" x14ac:dyDescent="0.3">
      <c r="B109" s="104"/>
      <c r="C109" s="101"/>
      <c r="D109" s="86"/>
      <c r="E109" s="89"/>
      <c r="F109" s="4" t="s">
        <v>0</v>
      </c>
      <c r="G109" s="98"/>
      <c r="H109" s="3">
        <f>0.4*0.6</f>
        <v>0.24</v>
      </c>
      <c r="I109" s="47">
        <f>0.4*0.6</f>
        <v>0.24</v>
      </c>
      <c r="J109" s="67"/>
      <c r="K109" s="67"/>
      <c r="L109" s="67"/>
    </row>
    <row r="110" spans="2:15" ht="54.75" customHeight="1" x14ac:dyDescent="0.3">
      <c r="B110" s="104"/>
      <c r="C110" s="102"/>
      <c r="D110" s="87"/>
      <c r="E110" s="90"/>
      <c r="F110" s="4" t="s">
        <v>218</v>
      </c>
      <c r="G110" s="34" t="s">
        <v>201</v>
      </c>
      <c r="H110" s="3">
        <v>0.4</v>
      </c>
      <c r="I110" s="47">
        <f>0.05*3</f>
        <v>0.15000000000000002</v>
      </c>
      <c r="J110" s="68"/>
      <c r="K110" s="68"/>
      <c r="L110" s="68"/>
    </row>
    <row r="111" spans="2:15" ht="64.5" customHeight="1" x14ac:dyDescent="0.3">
      <c r="B111" s="104"/>
      <c r="C111" s="100">
        <v>25</v>
      </c>
      <c r="D111" s="85" t="s">
        <v>37</v>
      </c>
      <c r="E111" s="88" t="s">
        <v>150</v>
      </c>
      <c r="F111" s="6" t="s">
        <v>120</v>
      </c>
      <c r="G111" s="20" t="s">
        <v>194</v>
      </c>
      <c r="H111" s="58">
        <v>0.6</v>
      </c>
      <c r="I111" s="37">
        <v>0</v>
      </c>
      <c r="J111" s="69" t="s">
        <v>272</v>
      </c>
      <c r="K111" s="69" t="s">
        <v>257</v>
      </c>
      <c r="L111" s="69" t="s">
        <v>252</v>
      </c>
      <c r="M111" s="59" t="s">
        <v>290</v>
      </c>
      <c r="N111" s="60"/>
      <c r="O111" s="60"/>
    </row>
    <row r="112" spans="2:15" ht="32.25" customHeight="1" x14ac:dyDescent="0.3">
      <c r="B112" s="104"/>
      <c r="C112" s="102"/>
      <c r="D112" s="87"/>
      <c r="E112" s="90"/>
      <c r="F112" s="6" t="s">
        <v>219</v>
      </c>
      <c r="G112" s="29" t="s">
        <v>206</v>
      </c>
      <c r="H112" s="58">
        <v>0.4</v>
      </c>
      <c r="I112" s="37">
        <v>0</v>
      </c>
      <c r="J112" s="71"/>
      <c r="K112" s="71"/>
      <c r="L112" s="71"/>
      <c r="M112" s="61"/>
      <c r="N112" s="60"/>
      <c r="O112" s="60"/>
    </row>
    <row r="113" spans="2:12" ht="63.75" customHeight="1" x14ac:dyDescent="0.3">
      <c r="B113" s="104"/>
      <c r="C113" s="16">
        <v>26</v>
      </c>
      <c r="D113" s="15" t="s">
        <v>38</v>
      </c>
      <c r="E113" s="14" t="s">
        <v>180</v>
      </c>
      <c r="F113" s="4" t="s">
        <v>66</v>
      </c>
      <c r="G113" s="22" t="s">
        <v>195</v>
      </c>
      <c r="H113" s="3">
        <v>1</v>
      </c>
      <c r="I113" s="38">
        <v>1</v>
      </c>
      <c r="J113" s="19" t="s">
        <v>241</v>
      </c>
      <c r="K113" s="19" t="s">
        <v>273</v>
      </c>
      <c r="L113" s="19" t="s">
        <v>233</v>
      </c>
    </row>
    <row r="114" spans="2:12" ht="33" customHeight="1" x14ac:dyDescent="0.3">
      <c r="B114" s="104"/>
      <c r="C114" s="100">
        <v>27</v>
      </c>
      <c r="D114" s="85" t="s">
        <v>39</v>
      </c>
      <c r="E114" s="88" t="s">
        <v>151</v>
      </c>
      <c r="F114" s="6" t="s">
        <v>121</v>
      </c>
      <c r="G114" s="76" t="s">
        <v>196</v>
      </c>
      <c r="H114" s="5">
        <f>0.25*0.6</f>
        <v>0.15</v>
      </c>
      <c r="I114" s="37">
        <v>0.15</v>
      </c>
      <c r="J114" s="69" t="s">
        <v>274</v>
      </c>
      <c r="K114" s="69" t="s">
        <v>268</v>
      </c>
      <c r="L114" s="69" t="s">
        <v>252</v>
      </c>
    </row>
    <row r="115" spans="2:12" ht="33" customHeight="1" x14ac:dyDescent="0.3">
      <c r="B115" s="104"/>
      <c r="C115" s="101"/>
      <c r="D115" s="86"/>
      <c r="E115" s="89"/>
      <c r="F115" s="6" t="s">
        <v>122</v>
      </c>
      <c r="G115" s="77"/>
      <c r="H115" s="5">
        <v>0.3</v>
      </c>
      <c r="I115" s="37">
        <v>0</v>
      </c>
      <c r="J115" s="70"/>
      <c r="K115" s="70"/>
      <c r="L115" s="70"/>
    </row>
    <row r="116" spans="2:12" ht="53.25" customHeight="1" x14ac:dyDescent="0.3">
      <c r="B116" s="104"/>
      <c r="C116" s="101"/>
      <c r="D116" s="86"/>
      <c r="E116" s="89"/>
      <c r="F116" s="6" t="s">
        <v>123</v>
      </c>
      <c r="G116" s="78"/>
      <c r="H116" s="5">
        <f>0.25*0.6</f>
        <v>0.15</v>
      </c>
      <c r="I116" s="37">
        <v>0.15</v>
      </c>
      <c r="J116" s="70"/>
      <c r="K116" s="70"/>
      <c r="L116" s="70"/>
    </row>
    <row r="117" spans="2:12" ht="53.25" customHeight="1" x14ac:dyDescent="0.3">
      <c r="B117" s="104"/>
      <c r="C117" s="102"/>
      <c r="D117" s="87"/>
      <c r="E117" s="90"/>
      <c r="F117" s="6" t="s">
        <v>220</v>
      </c>
      <c r="G117" s="30" t="s">
        <v>201</v>
      </c>
      <c r="H117" s="5">
        <v>0.4</v>
      </c>
      <c r="I117" s="37">
        <f>0.05*3</f>
        <v>0.15000000000000002</v>
      </c>
      <c r="J117" s="71"/>
      <c r="K117" s="71"/>
      <c r="L117" s="71"/>
    </row>
    <row r="118" spans="2:12" ht="55.2" x14ac:dyDescent="0.3">
      <c r="B118" s="104"/>
      <c r="C118" s="16">
        <v>28</v>
      </c>
      <c r="D118" s="15" t="s">
        <v>40</v>
      </c>
      <c r="E118" s="14" t="s">
        <v>152</v>
      </c>
      <c r="F118" s="4" t="s">
        <v>124</v>
      </c>
      <c r="G118" s="22" t="s">
        <v>197</v>
      </c>
      <c r="H118" s="3">
        <v>1</v>
      </c>
      <c r="I118" s="38">
        <v>1</v>
      </c>
      <c r="J118" s="19" t="s">
        <v>232</v>
      </c>
      <c r="K118" s="19" t="s">
        <v>222</v>
      </c>
      <c r="L118" s="19" t="s">
        <v>243</v>
      </c>
    </row>
    <row r="119" spans="2:12" ht="55.2" x14ac:dyDescent="0.3">
      <c r="B119" s="104"/>
      <c r="C119" s="16">
        <v>29</v>
      </c>
      <c r="D119" s="15" t="s">
        <v>41</v>
      </c>
      <c r="E119" s="14" t="s">
        <v>153</v>
      </c>
      <c r="F119" s="6" t="s">
        <v>125</v>
      </c>
      <c r="G119" s="20" t="s">
        <v>198</v>
      </c>
      <c r="H119" s="5">
        <v>1</v>
      </c>
      <c r="I119" s="37">
        <v>1</v>
      </c>
      <c r="J119" s="53" t="s">
        <v>232</v>
      </c>
      <c r="K119" s="53" t="s">
        <v>222</v>
      </c>
      <c r="L119" s="53" t="s">
        <v>243</v>
      </c>
    </row>
    <row r="120" spans="2:12" x14ac:dyDescent="0.3">
      <c r="B120" s="91" t="s">
        <v>231</v>
      </c>
      <c r="C120" s="92"/>
      <c r="D120" s="92"/>
      <c r="E120" s="92"/>
      <c r="F120" s="92"/>
      <c r="G120" s="92"/>
      <c r="H120" s="93"/>
      <c r="I120" s="43">
        <f>SUM(I9:I119)</f>
        <v>14.070000000000002</v>
      </c>
      <c r="J120" s="51"/>
      <c r="K120" s="51"/>
      <c r="L120" s="54"/>
    </row>
    <row r="122" spans="2:12" x14ac:dyDescent="0.3">
      <c r="H122" s="1" t="s">
        <v>228</v>
      </c>
      <c r="I122" s="1">
        <f>(I120/30)*10</f>
        <v>4.6900000000000013</v>
      </c>
    </row>
    <row r="123" spans="2:12" x14ac:dyDescent="0.3">
      <c r="I123" s="1">
        <v>7.94</v>
      </c>
    </row>
  </sheetData>
  <mergeCells count="187">
    <mergeCell ref="C101:C105"/>
    <mergeCell ref="D101:D105"/>
    <mergeCell ref="E101:E105"/>
    <mergeCell ref="C93:C97"/>
    <mergeCell ref="K101:K105"/>
    <mergeCell ref="C62:C66"/>
    <mergeCell ref="D62:D66"/>
    <mergeCell ref="E62:E66"/>
    <mergeCell ref="E45:E47"/>
    <mergeCell ref="E58:E61"/>
    <mergeCell ref="C67:C69"/>
    <mergeCell ref="D67:D69"/>
    <mergeCell ref="E67:E69"/>
    <mergeCell ref="E76:E81"/>
    <mergeCell ref="C82:C87"/>
    <mergeCell ref="D82:D87"/>
    <mergeCell ref="E82:E87"/>
    <mergeCell ref="J114:J117"/>
    <mergeCell ref="E93:E97"/>
    <mergeCell ref="L9:L11"/>
    <mergeCell ref="L31:L35"/>
    <mergeCell ref="L114:L117"/>
    <mergeCell ref="L18:L22"/>
    <mergeCell ref="J28:J30"/>
    <mergeCell ref="L28:L30"/>
    <mergeCell ref="J31:J35"/>
    <mergeCell ref="G36:G39"/>
    <mergeCell ref="G58:G61"/>
    <mergeCell ref="G62:G65"/>
    <mergeCell ref="C58:C61"/>
    <mergeCell ref="G67:G68"/>
    <mergeCell ref="D45:D47"/>
    <mergeCell ref="C41:C44"/>
    <mergeCell ref="K114:K117"/>
    <mergeCell ref="K76:K81"/>
    <mergeCell ref="K82:K87"/>
    <mergeCell ref="K88:K90"/>
    <mergeCell ref="K91:K92"/>
    <mergeCell ref="C114:C117"/>
    <mergeCell ref="D114:D117"/>
    <mergeCell ref="E114:E117"/>
    <mergeCell ref="C106:C110"/>
    <mergeCell ref="D106:D110"/>
    <mergeCell ref="E106:E110"/>
    <mergeCell ref="C111:C112"/>
    <mergeCell ref="D111:D112"/>
    <mergeCell ref="E111:E112"/>
    <mergeCell ref="C99:C100"/>
    <mergeCell ref="D99:D100"/>
    <mergeCell ref="E99:E100"/>
    <mergeCell ref="C53:C57"/>
    <mergeCell ref="D53:D57"/>
    <mergeCell ref="C91:C92"/>
    <mergeCell ref="D18:D22"/>
    <mergeCell ref="D23:D27"/>
    <mergeCell ref="E23:E27"/>
    <mergeCell ref="D31:D35"/>
    <mergeCell ref="E31:E35"/>
    <mergeCell ref="E48:E52"/>
    <mergeCell ref="C45:C47"/>
    <mergeCell ref="C36:C40"/>
    <mergeCell ref="C76:C81"/>
    <mergeCell ref="C88:C90"/>
    <mergeCell ref="D88:D90"/>
    <mergeCell ref="E88:E90"/>
    <mergeCell ref="D76:D81"/>
    <mergeCell ref="E18:E22"/>
    <mergeCell ref="C28:C30"/>
    <mergeCell ref="D28:D30"/>
    <mergeCell ref="E28:E30"/>
    <mergeCell ref="C9:C11"/>
    <mergeCell ref="D9:D11"/>
    <mergeCell ref="J12:J13"/>
    <mergeCell ref="J14:J17"/>
    <mergeCell ref="J9:J11"/>
    <mergeCell ref="C23:C27"/>
    <mergeCell ref="C18:C22"/>
    <mergeCell ref="C12:C13"/>
    <mergeCell ref="C14:C16"/>
    <mergeCell ref="J18:J22"/>
    <mergeCell ref="G18:G19"/>
    <mergeCell ref="G23:G24"/>
    <mergeCell ref="B120:H120"/>
    <mergeCell ref="G41:G43"/>
    <mergeCell ref="G48:G51"/>
    <mergeCell ref="G101:G104"/>
    <mergeCell ref="G31:G34"/>
    <mergeCell ref="G88:G89"/>
    <mergeCell ref="G93:G96"/>
    <mergeCell ref="G114:G116"/>
    <mergeCell ref="G106:G109"/>
    <mergeCell ref="G70:G74"/>
    <mergeCell ref="C31:C35"/>
    <mergeCell ref="D36:D40"/>
    <mergeCell ref="E36:E40"/>
    <mergeCell ref="D41:D44"/>
    <mergeCell ref="E41:E44"/>
    <mergeCell ref="C48:C52"/>
    <mergeCell ref="D48:D52"/>
    <mergeCell ref="C70:C75"/>
    <mergeCell ref="D70:D75"/>
    <mergeCell ref="E70:E75"/>
    <mergeCell ref="D93:D97"/>
    <mergeCell ref="G76:G80"/>
    <mergeCell ref="G82:G86"/>
    <mergeCell ref="B8:B119"/>
    <mergeCell ref="D7:L7"/>
    <mergeCell ref="L12:L13"/>
    <mergeCell ref="K45:K47"/>
    <mergeCell ref="D58:D61"/>
    <mergeCell ref="K58:K61"/>
    <mergeCell ref="G53:G56"/>
    <mergeCell ref="L14:L17"/>
    <mergeCell ref="L23:L27"/>
    <mergeCell ref="L36:L40"/>
    <mergeCell ref="L41:L44"/>
    <mergeCell ref="L53:L57"/>
    <mergeCell ref="L58:L61"/>
    <mergeCell ref="H9:H11"/>
    <mergeCell ref="K9:K11"/>
    <mergeCell ref="D12:D13"/>
    <mergeCell ref="K12:K13"/>
    <mergeCell ref="D14:D17"/>
    <mergeCell ref="E14:E17"/>
    <mergeCell ref="E12:E13"/>
    <mergeCell ref="K14:K17"/>
    <mergeCell ref="K18:K22"/>
    <mergeCell ref="K23:K27"/>
    <mergeCell ref="E53:E57"/>
    <mergeCell ref="K28:K30"/>
    <mergeCell ref="K31:K35"/>
    <mergeCell ref="K36:K40"/>
    <mergeCell ref="K41:K44"/>
    <mergeCell ref="K48:K52"/>
    <mergeCell ref="K53:K57"/>
    <mergeCell ref="K62:K66"/>
    <mergeCell ref="K67:K69"/>
    <mergeCell ref="K70:K75"/>
    <mergeCell ref="J23:J27"/>
    <mergeCell ref="J45:J47"/>
    <mergeCell ref="J48:J52"/>
    <mergeCell ref="J53:J57"/>
    <mergeCell ref="J58:J61"/>
    <mergeCell ref="J36:J40"/>
    <mergeCell ref="J41:J44"/>
    <mergeCell ref="L62:L66"/>
    <mergeCell ref="J62:J66"/>
    <mergeCell ref="L45:L47"/>
    <mergeCell ref="L48:L52"/>
    <mergeCell ref="J67:J69"/>
    <mergeCell ref="L67:L69"/>
    <mergeCell ref="J70:J75"/>
    <mergeCell ref="L70:L75"/>
    <mergeCell ref="J76:J81"/>
    <mergeCell ref="L88:L90"/>
    <mergeCell ref="L82:L87"/>
    <mergeCell ref="L76:L81"/>
    <mergeCell ref="J111:J112"/>
    <mergeCell ref="L111:L112"/>
    <mergeCell ref="J91:J92"/>
    <mergeCell ref="L91:L92"/>
    <mergeCell ref="J93:J97"/>
    <mergeCell ref="J99:J100"/>
    <mergeCell ref="K99:K100"/>
    <mergeCell ref="L99:L100"/>
    <mergeCell ref="J101:J105"/>
    <mergeCell ref="L101:L105"/>
    <mergeCell ref="J106:J110"/>
    <mergeCell ref="L106:L110"/>
    <mergeCell ref="K106:K110"/>
    <mergeCell ref="K111:K112"/>
    <mergeCell ref="K93:K97"/>
    <mergeCell ref="L93:L97"/>
    <mergeCell ref="J82:J87"/>
    <mergeCell ref="J88:J90"/>
    <mergeCell ref="M67:O69"/>
    <mergeCell ref="M70:O75"/>
    <mergeCell ref="M76:O81"/>
    <mergeCell ref="M82:O87"/>
    <mergeCell ref="M99:O99"/>
    <mergeCell ref="M101:O105"/>
    <mergeCell ref="M111:O112"/>
    <mergeCell ref="M23:O27"/>
    <mergeCell ref="M28:O30"/>
    <mergeCell ref="M39:O39"/>
    <mergeCell ref="M47:O47"/>
    <mergeCell ref="M53:O57"/>
  </mergeCells>
  <phoneticPr fontId="5" type="noConversion"/>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Estándar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cp:lastModifiedBy>
  <dcterms:created xsi:type="dcterms:W3CDTF">2017-08-08T21:46:55Z</dcterms:created>
  <dcterms:modified xsi:type="dcterms:W3CDTF">2020-09-07T18:01:25Z</dcterms:modified>
</cp:coreProperties>
</file>