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NOVIEMBRE 2017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F54" i="2" l="1"/>
  <c r="G51" i="2" l="1"/>
  <c r="G52" i="2"/>
  <c r="I51" i="2"/>
  <c r="I52" i="2"/>
  <c r="I47" i="2"/>
  <c r="G46" i="2"/>
  <c r="I46" i="2"/>
  <c r="G45" i="2"/>
  <c r="I45" i="2"/>
  <c r="F37" i="2"/>
  <c r="H26" i="2"/>
  <c r="H13" i="2" l="1"/>
  <c r="I13" i="2"/>
  <c r="L27" i="2"/>
  <c r="L29" i="2" s="1"/>
  <c r="J27" i="2"/>
  <c r="J29" i="2" s="1"/>
  <c r="G43" i="2"/>
  <c r="G44" i="2"/>
  <c r="I43" i="2"/>
  <c r="I44" i="2"/>
  <c r="H36" i="2" l="1"/>
  <c r="I36" i="2"/>
  <c r="F27" i="2"/>
  <c r="I26" i="2"/>
  <c r="G53" i="2" l="1"/>
  <c r="G50" i="2"/>
  <c r="G49" i="2"/>
  <c r="G47" i="2"/>
  <c r="G42" i="2"/>
  <c r="G48" i="2" l="1"/>
  <c r="G54" i="2"/>
  <c r="J54" i="2" s="1"/>
  <c r="H16" i="2"/>
  <c r="I16" i="2"/>
  <c r="I50" i="2"/>
  <c r="G55" i="2" l="1"/>
  <c r="I53" i="2"/>
  <c r="H15" i="2" l="1"/>
  <c r="H14" i="2"/>
  <c r="H12" i="2"/>
  <c r="H11" i="2"/>
  <c r="H10" i="2"/>
  <c r="H9" i="2"/>
  <c r="H7" i="2"/>
  <c r="H33" i="2" l="1"/>
  <c r="H34" i="2"/>
  <c r="H25" i="2" l="1"/>
  <c r="H24" i="2"/>
  <c r="H23" i="2"/>
  <c r="H22" i="2"/>
  <c r="H21" i="2"/>
  <c r="H20" i="2"/>
  <c r="H19" i="2"/>
  <c r="H18" i="2"/>
  <c r="H17" i="2"/>
  <c r="H8" i="2"/>
  <c r="H27" i="2" l="1"/>
  <c r="F48" i="2"/>
  <c r="I42" i="2"/>
  <c r="I18" i="2"/>
  <c r="H35" i="2"/>
  <c r="I8" i="2"/>
  <c r="I9" i="2"/>
  <c r="I10" i="2"/>
  <c r="I11" i="2"/>
  <c r="I12" i="2"/>
  <c r="I14" i="2"/>
  <c r="I15" i="2"/>
  <c r="I17" i="2"/>
  <c r="I19" i="2"/>
  <c r="I20" i="2"/>
  <c r="I21" i="2"/>
  <c r="I22" i="2"/>
  <c r="I23" i="2"/>
  <c r="I24" i="2"/>
  <c r="I25" i="2"/>
  <c r="I7" i="2"/>
  <c r="F55" i="2" l="1"/>
  <c r="J55" i="2" s="1"/>
  <c r="J48" i="2"/>
  <c r="H37" i="2"/>
  <c r="J37" i="2" s="1"/>
  <c r="I35" i="2"/>
  <c r="I49" i="2" l="1"/>
  <c r="I33" i="2" l="1"/>
  <c r="I34" i="2"/>
</calcChain>
</file>

<file path=xl/sharedStrings.xml><?xml version="1.0" encoding="utf-8"?>
<sst xmlns="http://schemas.openxmlformats.org/spreadsheetml/2006/main" count="91" uniqueCount="50">
  <si>
    <t>GASOLINA REGULAR</t>
  </si>
  <si>
    <t>DIESEL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</si>
  <si>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</si>
  <si>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</si>
  <si>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</si>
  <si>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</si>
  <si>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</si>
  <si>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</si>
  <si>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</si>
  <si>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</si>
  <si>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</si>
  <si>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</si>
  <si>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</si>
  <si>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OBSERVACIONES:</t>
  </si>
  <si>
    <t>DEPENDENCIA</t>
  </si>
  <si>
    <t>CANTIDAD</t>
  </si>
  <si>
    <t>VALOR</t>
  </si>
  <si>
    <t>TOTAL DE COMBUSTIBLE DIESEL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</si>
  <si>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</si>
  <si>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</si>
  <si>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</si>
  <si>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</si>
  <si>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</si>
  <si>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</si>
  <si>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</si>
  <si>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</si>
  <si>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</si>
  <si>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GERENCIA GENERAL</t>
  </si>
  <si>
    <t>GASOLINA</t>
  </si>
  <si>
    <t>DEPTO. ESPECIES MUNICIPALES</t>
  </si>
  <si>
    <t>DEPTO. SERVICIOS GENERALES</t>
  </si>
  <si>
    <t>CONSUMO DE COMBUSTIBLE DEL 1 AL 31 DE ENERO DE 2018</t>
  </si>
  <si>
    <t>INVENTARIO DE VALES DE COMBUSTIBLE AL 31 DE ENERO DE 2018</t>
  </si>
  <si>
    <t>EXISTENCIAS AL 31 DE ENERO DE 2018</t>
  </si>
  <si>
    <t>San Salvador, 05 de febrero de 2018.</t>
  </si>
  <si>
    <t>001-2018</t>
  </si>
  <si>
    <t>002-2018</t>
  </si>
  <si>
    <t>003-2018</t>
  </si>
  <si>
    <t>PRESIDENCIA</t>
  </si>
  <si>
    <t>004-2018</t>
  </si>
  <si>
    <t>005-2018</t>
  </si>
  <si>
    <t>006-2018</t>
  </si>
  <si>
    <t>DEPTO. DE CONTABILIDAD</t>
  </si>
  <si>
    <t>007-2018</t>
  </si>
  <si>
    <t>008-2018</t>
  </si>
  <si>
    <t>009-2018</t>
  </si>
  <si>
    <t>010-2018</t>
  </si>
  <si>
    <t>011-2018</t>
  </si>
  <si>
    <r>
      <t xml:space="preserve"> A LAS REQUISICIONES No. 002</t>
    </r>
    <r>
      <rPr>
        <b/>
        <sz val="10"/>
        <rFont val="Calibri"/>
        <family val="2"/>
        <scheme val="minor"/>
      </rPr>
      <t>, 003 Y 005, SE LES APLICARON  LAS DEVOLUCIONES DE  VALES ASI:</t>
    </r>
  </si>
  <si>
    <t>LOS VALES  DEL No. 518001 AL 518010, DE LA REQ. No. 006 DE LA GERENCIA GENERAL, SE ENCUENTRAN PENDIENTES DE LIQUIDACION.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</si>
</sst>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91"/>
  <sheetViews>
    <sheetView tabSelected="1" topLeftCell="A53" zoomScale="98" zoomScaleNormal="98" workbookViewId="0">
      <selection activeCell="J63" sqref="J63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0" width="11.42578125" style="47" customWidth="1"/>
    <col min="11" max="11" width="11.42578125" style="47" hidden="1" customWidth="1"/>
    <col min="12" max="12" width="11.42578125" style="47" customWidth="1"/>
    <col min="13" max="13" width="11.42578125" style="48" hidden="1" customWidth="1"/>
    <col min="14" max="14" width="11.42578125" style="48" customWidth="1"/>
    <col min="15" max="26" width="11.42578125" customWidth="1"/>
  </cols>
  <sheetData>
    <row r="1" spans="2:27" ht="15.75" customHeight="1" x14ac:dyDescent="0.25">
      <c r="B1" s="53"/>
      <c r="C1" s="52"/>
      <c r="D1" s="129" t="s">
        <v>20</v>
      </c>
      <c r="E1" s="129"/>
      <c r="F1" s="129"/>
      <c r="G1" s="129"/>
      <c r="H1" s="129"/>
      <c r="I1" s="40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3"/>
      <c r="C2" s="40"/>
      <c r="D2" s="129" t="s">
        <v>25</v>
      </c>
      <c r="E2" s="129"/>
      <c r="F2" s="129"/>
      <c r="G2" s="129"/>
      <c r="H2" s="129"/>
      <c r="I2" s="40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3"/>
      <c r="C3" s="70"/>
      <c r="D3" s="70"/>
      <c r="E3" s="70"/>
      <c r="F3" s="70"/>
      <c r="G3" s="70"/>
      <c r="H3" s="70"/>
      <c r="I3" s="70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30" t="s">
        <v>31</v>
      </c>
      <c r="C4" s="130"/>
      <c r="D4" s="130"/>
      <c r="E4" s="130"/>
      <c r="F4" s="130"/>
      <c r="G4" s="130"/>
      <c r="H4" s="130"/>
      <c r="I4" s="41"/>
      <c r="J4" s="51"/>
      <c r="K4" s="51"/>
      <c r="L4" s="51"/>
      <c r="M4" s="49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23" t="s">
        <v>14</v>
      </c>
      <c r="C5" s="123" t="s">
        <v>9</v>
      </c>
      <c r="D5" s="131" t="s">
        <v>2</v>
      </c>
      <c r="E5" s="131"/>
      <c r="F5" s="132" t="s">
        <v>7</v>
      </c>
      <c r="G5" s="123" t="s">
        <v>5</v>
      </c>
      <c r="H5" s="132" t="s">
        <v>6</v>
      </c>
      <c r="I5" s="25"/>
      <c r="J5" s="51"/>
      <c r="K5" s="51"/>
      <c r="L5" s="51"/>
      <c r="M5" s="50"/>
      <c r="N5" s="51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25"/>
      <c r="C6" s="125"/>
      <c r="D6" s="19" t="s">
        <v>3</v>
      </c>
      <c r="E6" s="19" t="s">
        <v>4</v>
      </c>
      <c r="F6" s="132"/>
      <c r="G6" s="125"/>
      <c r="H6" s="132"/>
      <c r="I6" s="25"/>
      <c r="J6" s="51"/>
      <c r="K6" s="51"/>
      <c r="L6" s="51"/>
      <c r="M6" s="50"/>
      <c r="N6" s="51"/>
      <c r="O6" s="8"/>
      <c r="P6" s="74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7" t="s">
        <v>21</v>
      </c>
      <c r="C7" s="120" t="s">
        <v>35</v>
      </c>
      <c r="D7" s="105">
        <v>514308</v>
      </c>
      <c r="E7" s="105">
        <v>514325</v>
      </c>
      <c r="F7" s="34">
        <v>18</v>
      </c>
      <c r="G7" s="32" t="s">
        <v>1</v>
      </c>
      <c r="H7" s="24">
        <f t="shared" ref="H7:H16" si="0">F7*4.99</f>
        <v>89.820000000000007</v>
      </c>
      <c r="I7" s="43">
        <f>E7-D7</f>
        <v>17</v>
      </c>
      <c r="J7" s="16">
        <v>18</v>
      </c>
      <c r="K7" s="14"/>
      <c r="L7" s="14"/>
      <c r="M7" s="8"/>
      <c r="N7" s="8"/>
      <c r="O7" s="8"/>
      <c r="P7" s="74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18"/>
      <c r="C8" s="121"/>
      <c r="D8" s="105">
        <v>514490</v>
      </c>
      <c r="E8" s="105">
        <v>514576</v>
      </c>
      <c r="F8" s="54">
        <v>87</v>
      </c>
      <c r="G8" s="38" t="s">
        <v>1</v>
      </c>
      <c r="H8" s="27">
        <f t="shared" si="0"/>
        <v>434.13</v>
      </c>
      <c r="I8" s="43">
        <f t="shared" ref="I8:I26" si="1">E8-D8</f>
        <v>86</v>
      </c>
      <c r="J8" s="16">
        <v>87</v>
      </c>
      <c r="K8" s="14"/>
      <c r="L8" s="16"/>
      <c r="M8" s="9"/>
      <c r="N8" s="12"/>
      <c r="O8" s="9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18"/>
      <c r="C9" s="121"/>
      <c r="D9" s="105">
        <v>517423</v>
      </c>
      <c r="E9" s="105">
        <v>517427</v>
      </c>
      <c r="F9" s="88">
        <v>5</v>
      </c>
      <c r="G9" s="38" t="s">
        <v>28</v>
      </c>
      <c r="H9" s="27">
        <f t="shared" si="0"/>
        <v>24.950000000000003</v>
      </c>
      <c r="I9" s="43">
        <f t="shared" si="1"/>
        <v>4</v>
      </c>
      <c r="J9" s="16"/>
      <c r="K9" s="14"/>
      <c r="L9" s="16">
        <v>5</v>
      </c>
      <c r="M9" s="9"/>
      <c r="N9" s="12"/>
      <c r="O9" s="90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19"/>
      <c r="C10" s="122"/>
      <c r="D10" s="105">
        <v>517719</v>
      </c>
      <c r="E10" s="105">
        <v>517741</v>
      </c>
      <c r="F10" s="55">
        <v>23</v>
      </c>
      <c r="G10" s="38" t="s">
        <v>28</v>
      </c>
      <c r="H10" s="24">
        <f t="shared" si="0"/>
        <v>114.77000000000001</v>
      </c>
      <c r="I10" s="43">
        <f t="shared" si="1"/>
        <v>22</v>
      </c>
      <c r="J10" s="16"/>
      <c r="K10" s="14"/>
      <c r="L10" s="16">
        <v>23</v>
      </c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23" t="s">
        <v>30</v>
      </c>
      <c r="C11" s="120" t="s">
        <v>36</v>
      </c>
      <c r="D11" s="105">
        <v>514412</v>
      </c>
      <c r="E11" s="105">
        <v>514414</v>
      </c>
      <c r="F11" s="55">
        <v>3</v>
      </c>
      <c r="G11" s="38" t="s">
        <v>1</v>
      </c>
      <c r="H11" s="24">
        <f t="shared" si="0"/>
        <v>14.97</v>
      </c>
      <c r="I11" s="43">
        <f t="shared" si="1"/>
        <v>2</v>
      </c>
      <c r="J11" s="16">
        <v>3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24"/>
      <c r="C12" s="121"/>
      <c r="D12" s="105">
        <v>514428</v>
      </c>
      <c r="E12" s="105">
        <v>514474</v>
      </c>
      <c r="F12" s="98">
        <v>47</v>
      </c>
      <c r="G12" s="38" t="s">
        <v>1</v>
      </c>
      <c r="H12" s="24">
        <f t="shared" si="0"/>
        <v>234.53</v>
      </c>
      <c r="I12" s="43">
        <f t="shared" si="1"/>
        <v>46</v>
      </c>
      <c r="J12" s="16">
        <v>47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24"/>
      <c r="C13" s="121"/>
      <c r="D13" s="105">
        <v>514577</v>
      </c>
      <c r="E13" s="105">
        <v>514645</v>
      </c>
      <c r="F13" s="103">
        <v>69</v>
      </c>
      <c r="G13" s="38" t="s">
        <v>1</v>
      </c>
      <c r="H13" s="24">
        <f t="shared" si="0"/>
        <v>344.31</v>
      </c>
      <c r="I13" s="43">
        <f t="shared" si="1"/>
        <v>68</v>
      </c>
      <c r="J13" s="16">
        <v>69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24"/>
      <c r="C14" s="121"/>
      <c r="D14" s="105">
        <v>517620</v>
      </c>
      <c r="E14" s="105">
        <v>517689</v>
      </c>
      <c r="F14" s="88">
        <v>70</v>
      </c>
      <c r="G14" s="38" t="s">
        <v>28</v>
      </c>
      <c r="H14" s="24">
        <f t="shared" si="0"/>
        <v>349.3</v>
      </c>
      <c r="I14" s="43">
        <f t="shared" si="1"/>
        <v>69</v>
      </c>
      <c r="J14" s="16"/>
      <c r="K14" s="14"/>
      <c r="L14" s="16">
        <v>70</v>
      </c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25"/>
      <c r="C15" s="122"/>
      <c r="D15" s="105">
        <v>517742</v>
      </c>
      <c r="E15" s="105">
        <v>517893</v>
      </c>
      <c r="F15" s="73">
        <v>152</v>
      </c>
      <c r="G15" s="38" t="s">
        <v>28</v>
      </c>
      <c r="H15" s="24">
        <f t="shared" si="0"/>
        <v>758.48</v>
      </c>
      <c r="I15" s="43">
        <f t="shared" si="1"/>
        <v>151</v>
      </c>
      <c r="J15" s="16"/>
      <c r="K15" s="14"/>
      <c r="L15" s="16">
        <v>152</v>
      </c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123" t="s">
        <v>29</v>
      </c>
      <c r="C16" s="120" t="s">
        <v>37</v>
      </c>
      <c r="D16" s="105">
        <v>517475</v>
      </c>
      <c r="E16" s="105">
        <v>517487</v>
      </c>
      <c r="F16" s="97">
        <v>13</v>
      </c>
      <c r="G16" s="38" t="s">
        <v>28</v>
      </c>
      <c r="H16" s="24">
        <f t="shared" si="0"/>
        <v>64.87</v>
      </c>
      <c r="I16" s="43">
        <f t="shared" si="1"/>
        <v>12</v>
      </c>
      <c r="J16" s="16"/>
      <c r="K16" s="14"/>
      <c r="L16" s="16">
        <v>13</v>
      </c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125"/>
      <c r="C17" s="122"/>
      <c r="D17" s="105">
        <v>517938</v>
      </c>
      <c r="E17" s="105">
        <v>517988</v>
      </c>
      <c r="F17" s="83">
        <v>51</v>
      </c>
      <c r="G17" s="38" t="s">
        <v>28</v>
      </c>
      <c r="H17" s="27">
        <f t="shared" ref="H17:H26" si="2">F17*4.99</f>
        <v>254.49</v>
      </c>
      <c r="I17" s="43">
        <f t="shared" si="1"/>
        <v>50</v>
      </c>
      <c r="J17" s="16"/>
      <c r="K17" s="14"/>
      <c r="L17" s="16">
        <v>51</v>
      </c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72" t="s">
        <v>38</v>
      </c>
      <c r="C18" s="106" t="s">
        <v>39</v>
      </c>
      <c r="D18" s="105">
        <v>517995</v>
      </c>
      <c r="E18" s="105">
        <v>518000</v>
      </c>
      <c r="F18" s="92">
        <v>6</v>
      </c>
      <c r="G18" s="38" t="s">
        <v>28</v>
      </c>
      <c r="H18" s="27">
        <f t="shared" si="2"/>
        <v>29.94</v>
      </c>
      <c r="I18" s="43">
        <f t="shared" si="1"/>
        <v>5</v>
      </c>
      <c r="J18" s="16"/>
      <c r="K18" s="14"/>
      <c r="L18" s="16">
        <v>6</v>
      </c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117" t="s">
        <v>19</v>
      </c>
      <c r="C19" s="120" t="s">
        <v>40</v>
      </c>
      <c r="D19" s="105">
        <v>514485</v>
      </c>
      <c r="E19" s="105">
        <v>514489</v>
      </c>
      <c r="F19" s="76">
        <v>5</v>
      </c>
      <c r="G19" s="38" t="s">
        <v>1</v>
      </c>
      <c r="H19" s="27">
        <f t="shared" si="2"/>
        <v>24.950000000000003</v>
      </c>
      <c r="I19" s="43">
        <f t="shared" si="1"/>
        <v>4</v>
      </c>
      <c r="J19" s="16">
        <v>5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119"/>
      <c r="C20" s="122"/>
      <c r="D20" s="105">
        <v>514728</v>
      </c>
      <c r="E20" s="105">
        <v>514849</v>
      </c>
      <c r="F20" s="69">
        <v>122</v>
      </c>
      <c r="G20" s="38" t="s">
        <v>1</v>
      </c>
      <c r="H20" s="24">
        <f t="shared" si="2"/>
        <v>608.78</v>
      </c>
      <c r="I20" s="43">
        <f t="shared" si="1"/>
        <v>121</v>
      </c>
      <c r="J20" s="16">
        <v>122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72" t="s">
        <v>27</v>
      </c>
      <c r="C21" s="106" t="s">
        <v>41</v>
      </c>
      <c r="D21" s="105">
        <v>518001</v>
      </c>
      <c r="E21" s="105">
        <v>518010</v>
      </c>
      <c r="F21" s="87">
        <v>10</v>
      </c>
      <c r="G21" s="38" t="s">
        <v>28</v>
      </c>
      <c r="H21" s="24">
        <f t="shared" si="2"/>
        <v>49.900000000000006</v>
      </c>
      <c r="I21" s="43">
        <f t="shared" si="1"/>
        <v>9</v>
      </c>
      <c r="J21" s="16"/>
      <c r="K21" s="14"/>
      <c r="L21" s="16">
        <v>10</v>
      </c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33" customFormat="1" ht="15.75" customHeight="1" x14ac:dyDescent="0.25">
      <c r="B22" s="95" t="s">
        <v>42</v>
      </c>
      <c r="C22" s="106" t="s">
        <v>43</v>
      </c>
      <c r="D22" s="126">
        <v>517693</v>
      </c>
      <c r="E22" s="127"/>
      <c r="F22" s="102">
        <v>1</v>
      </c>
      <c r="G22" s="38" t="s">
        <v>28</v>
      </c>
      <c r="H22" s="24">
        <f t="shared" si="2"/>
        <v>4.99</v>
      </c>
      <c r="I22" s="43">
        <f t="shared" si="1"/>
        <v>-517693</v>
      </c>
      <c r="J22" s="16"/>
      <c r="K22" s="14"/>
      <c r="L22" s="16">
        <v>1</v>
      </c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33" customFormat="1" ht="15.75" customHeight="1" x14ac:dyDescent="0.25">
      <c r="B23" s="95" t="s">
        <v>38</v>
      </c>
      <c r="C23" s="106" t="s">
        <v>44</v>
      </c>
      <c r="D23" s="105">
        <v>518011</v>
      </c>
      <c r="E23" s="105">
        <v>518020</v>
      </c>
      <c r="F23" s="87">
        <v>10</v>
      </c>
      <c r="G23" s="38" t="s">
        <v>28</v>
      </c>
      <c r="H23" s="24">
        <f t="shared" si="2"/>
        <v>49.900000000000006</v>
      </c>
      <c r="I23" s="43">
        <f t="shared" si="1"/>
        <v>9</v>
      </c>
      <c r="J23" s="16"/>
      <c r="K23" s="14"/>
      <c r="L23" s="16">
        <v>10</v>
      </c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72" t="s">
        <v>19</v>
      </c>
      <c r="C24" s="106" t="s">
        <v>45</v>
      </c>
      <c r="D24" s="105">
        <v>514865</v>
      </c>
      <c r="E24" s="105">
        <v>514891</v>
      </c>
      <c r="F24" s="87">
        <v>27</v>
      </c>
      <c r="G24" s="38" t="s">
        <v>1</v>
      </c>
      <c r="H24" s="24">
        <f t="shared" si="2"/>
        <v>134.73000000000002</v>
      </c>
      <c r="I24" s="43">
        <f t="shared" si="1"/>
        <v>26</v>
      </c>
      <c r="J24" s="16">
        <v>27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33" customFormat="1" ht="15.75" customHeight="1" x14ac:dyDescent="0.25">
      <c r="B25" s="72" t="s">
        <v>27</v>
      </c>
      <c r="C25" s="106" t="s">
        <v>46</v>
      </c>
      <c r="D25" s="114">
        <v>518021</v>
      </c>
      <c r="E25" s="105">
        <v>518030</v>
      </c>
      <c r="F25" s="88">
        <v>10</v>
      </c>
      <c r="G25" s="38" t="s">
        <v>28</v>
      </c>
      <c r="H25" s="24">
        <f t="shared" si="2"/>
        <v>49.900000000000006</v>
      </c>
      <c r="I25" s="43">
        <f t="shared" si="1"/>
        <v>9</v>
      </c>
      <c r="J25" s="16"/>
      <c r="K25" s="14"/>
      <c r="L25" s="16">
        <v>10</v>
      </c>
      <c r="M25" s="9"/>
      <c r="N25" s="12"/>
      <c r="O25" s="90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s="33" customFormat="1" ht="15.75" customHeight="1" x14ac:dyDescent="0.25">
      <c r="B26" s="72" t="s">
        <v>38</v>
      </c>
      <c r="C26" s="106" t="s">
        <v>47</v>
      </c>
      <c r="D26" s="105">
        <v>518031</v>
      </c>
      <c r="E26" s="105">
        <v>518040</v>
      </c>
      <c r="F26" s="102">
        <v>10</v>
      </c>
      <c r="G26" s="38" t="s">
        <v>28</v>
      </c>
      <c r="H26" s="24">
        <f t="shared" si="2"/>
        <v>49.900000000000006</v>
      </c>
      <c r="I26" s="43">
        <f t="shared" si="1"/>
        <v>9</v>
      </c>
      <c r="J26" s="16"/>
      <c r="K26" s="14"/>
      <c r="L26" s="16">
        <v>10</v>
      </c>
      <c r="M26" s="9"/>
      <c r="N26" s="12"/>
      <c r="O26" s="90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2:27" ht="15.75" customHeight="1" x14ac:dyDescent="0.25">
      <c r="B27" s="152" t="s">
        <v>22</v>
      </c>
      <c r="C27" s="153"/>
      <c r="D27" s="153"/>
      <c r="E27" s="154"/>
      <c r="F27" s="78">
        <f>SUM(F7:F26)</f>
        <v>739</v>
      </c>
      <c r="G27" s="67"/>
      <c r="H27" s="81">
        <f>SUM(H7:H26)</f>
        <v>3687.61</v>
      </c>
      <c r="I27" s="43"/>
      <c r="J27" s="16">
        <f>SUM(J7:J26)</f>
        <v>378</v>
      </c>
      <c r="K27" s="16"/>
      <c r="L27" s="16">
        <f>SUM(L7:L26)</f>
        <v>361</v>
      </c>
      <c r="M27" s="9"/>
      <c r="N27" s="16">
        <v>739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s="33" customFormat="1" ht="15.75" customHeight="1" x14ac:dyDescent="0.25">
      <c r="B28" s="116" t="s">
        <v>13</v>
      </c>
      <c r="C28" s="110"/>
      <c r="D28" s="110"/>
      <c r="E28" s="110"/>
      <c r="F28" s="111"/>
      <c r="G28" s="110"/>
      <c r="H28" s="112"/>
      <c r="I28" s="71"/>
      <c r="J28" s="16">
        <v>758</v>
      </c>
      <c r="K28" s="16"/>
      <c r="L28" s="16">
        <v>1545</v>
      </c>
      <c r="M28" s="9"/>
      <c r="N28" s="16">
        <v>2303</v>
      </c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2"/>
    </row>
    <row r="29" spans="2:27" s="33" customFormat="1" ht="15.75" customHeight="1" x14ac:dyDescent="0.25">
      <c r="B29" s="128" t="s">
        <v>49</v>
      </c>
      <c r="C29" s="128"/>
      <c r="D29" s="128"/>
      <c r="E29" s="128"/>
      <c r="F29" s="128"/>
      <c r="G29" s="128"/>
      <c r="H29" s="128"/>
      <c r="I29" s="71"/>
      <c r="J29" s="16">
        <f>J28-J27</f>
        <v>380</v>
      </c>
      <c r="K29" s="16"/>
      <c r="L29" s="16">
        <f>L28-L27</f>
        <v>1184</v>
      </c>
      <c r="M29" s="9"/>
      <c r="N29" s="16">
        <v>1564</v>
      </c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2"/>
    </row>
    <row r="30" spans="2:27" ht="12.75" customHeight="1" x14ac:dyDescent="0.25">
      <c r="B30" s="42"/>
      <c r="C30" s="29"/>
      <c r="D30" s="59"/>
      <c r="E30" s="59"/>
      <c r="F30" s="30"/>
      <c r="G30" s="60"/>
      <c r="H30" s="28"/>
      <c r="I30" s="43"/>
      <c r="J30" s="16"/>
      <c r="K30" s="16"/>
      <c r="L30" s="14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2.75" customHeight="1" x14ac:dyDescent="0.25">
      <c r="B31" s="155" t="s">
        <v>48</v>
      </c>
      <c r="C31" s="155"/>
      <c r="D31" s="155"/>
      <c r="E31" s="155"/>
      <c r="F31" s="155"/>
      <c r="G31" s="155"/>
      <c r="H31" s="155"/>
      <c r="I31" s="43"/>
      <c r="J31" s="16"/>
      <c r="K31" s="14"/>
      <c r="L31" s="14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2.75" customHeight="1" x14ac:dyDescent="0.25">
      <c r="B32" s="38" t="s">
        <v>14</v>
      </c>
      <c r="C32" s="38" t="s">
        <v>9</v>
      </c>
      <c r="D32" s="19" t="s">
        <v>3</v>
      </c>
      <c r="E32" s="19" t="s">
        <v>4</v>
      </c>
      <c r="F32" s="58" t="s">
        <v>15</v>
      </c>
      <c r="G32" s="38" t="s">
        <v>5</v>
      </c>
      <c r="H32" s="27" t="s">
        <v>16</v>
      </c>
      <c r="I32" s="43"/>
      <c r="J32" s="16"/>
      <c r="K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2.75" customHeight="1" x14ac:dyDescent="0.25">
      <c r="B33" s="140" t="s">
        <v>30</v>
      </c>
      <c r="C33" s="156" t="s">
        <v>36</v>
      </c>
      <c r="D33" s="105">
        <v>517894</v>
      </c>
      <c r="E33" s="105">
        <v>517937</v>
      </c>
      <c r="F33" s="102">
        <v>44</v>
      </c>
      <c r="G33" s="38" t="s">
        <v>28</v>
      </c>
      <c r="H33" s="27">
        <f>F33*4.99</f>
        <v>219.56</v>
      </c>
      <c r="I33" s="43">
        <f t="shared" ref="I33:I36" si="3">E33-D33</f>
        <v>43</v>
      </c>
      <c r="J33" s="16"/>
      <c r="K33" s="14"/>
      <c r="N33" s="17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2.75" customHeight="1" x14ac:dyDescent="0.25">
      <c r="B34" s="141"/>
      <c r="C34" s="157"/>
      <c r="D34" s="105">
        <v>514646</v>
      </c>
      <c r="E34" s="105">
        <v>514727</v>
      </c>
      <c r="F34" s="102">
        <v>82</v>
      </c>
      <c r="G34" s="38" t="s">
        <v>1</v>
      </c>
      <c r="H34" s="27">
        <f>F34*4.99</f>
        <v>409.18</v>
      </c>
      <c r="I34" s="43">
        <f t="shared" si="3"/>
        <v>81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2" customHeight="1" x14ac:dyDescent="0.25">
      <c r="B35" s="89" t="s">
        <v>29</v>
      </c>
      <c r="C35" s="113" t="s">
        <v>37</v>
      </c>
      <c r="D35" s="105">
        <v>517989</v>
      </c>
      <c r="E35" s="105">
        <v>517994</v>
      </c>
      <c r="F35" s="102">
        <v>6</v>
      </c>
      <c r="G35" s="38" t="s">
        <v>28</v>
      </c>
      <c r="H35" s="27">
        <f t="shared" ref="H35:H36" si="4">F35*4.99</f>
        <v>29.94</v>
      </c>
      <c r="I35" s="43">
        <f t="shared" si="3"/>
        <v>5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2" customHeight="1" x14ac:dyDescent="0.25">
      <c r="B36" s="89" t="s">
        <v>21</v>
      </c>
      <c r="C36" s="113" t="s">
        <v>40</v>
      </c>
      <c r="D36" s="105">
        <v>514850</v>
      </c>
      <c r="E36" s="105">
        <v>514864</v>
      </c>
      <c r="F36" s="102">
        <v>15</v>
      </c>
      <c r="G36" s="38" t="s">
        <v>1</v>
      </c>
      <c r="H36" s="27">
        <f t="shared" si="4"/>
        <v>74.850000000000009</v>
      </c>
      <c r="I36" s="43">
        <f t="shared" si="3"/>
        <v>14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2.75" customHeight="1" x14ac:dyDescent="0.25">
      <c r="B37" s="66" t="s">
        <v>22</v>
      </c>
      <c r="C37" s="67"/>
      <c r="D37" s="65"/>
      <c r="E37" s="65"/>
      <c r="F37" s="65">
        <f>SUM(F33:F36)</f>
        <v>147</v>
      </c>
      <c r="G37" s="68"/>
      <c r="H37" s="82">
        <f>SUM(H33:H36)</f>
        <v>733.53000000000009</v>
      </c>
      <c r="I37" s="39"/>
      <c r="J37" s="115">
        <f>H37/F37</f>
        <v>4.99</v>
      </c>
      <c r="K37" s="14"/>
      <c r="L37" s="14"/>
      <c r="M37" s="8"/>
      <c r="N37" s="17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s="33" customFormat="1" ht="12.75" customHeight="1" x14ac:dyDescent="0.25">
      <c r="B38" s="57"/>
      <c r="C38" s="29"/>
      <c r="D38" s="93"/>
      <c r="E38" s="93"/>
      <c r="F38" s="93"/>
      <c r="G38" s="60"/>
      <c r="H38" s="94"/>
      <c r="I38" s="39"/>
      <c r="J38" s="115"/>
      <c r="K38" s="16"/>
      <c r="L38" s="16"/>
      <c r="M38" s="9"/>
      <c r="N38" s="17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2"/>
    </row>
    <row r="39" spans="2:27" ht="21.75" customHeight="1" x14ac:dyDescent="0.25">
      <c r="B39" s="137" t="s">
        <v>32</v>
      </c>
      <c r="C39" s="137"/>
      <c r="D39" s="137"/>
      <c r="E39" s="137"/>
      <c r="F39" s="137"/>
      <c r="G39" s="137"/>
      <c r="H39" s="28"/>
      <c r="I39" s="56"/>
      <c r="J39" s="45"/>
      <c r="K39" s="44"/>
      <c r="L39" s="16"/>
      <c r="M39" s="9"/>
      <c r="N39" s="12"/>
      <c r="O39" s="9"/>
      <c r="P39" s="9"/>
      <c r="Q39" s="9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2.75" customHeight="1" x14ac:dyDescent="0.25">
      <c r="B40" s="150" t="s">
        <v>33</v>
      </c>
      <c r="C40" s="150"/>
      <c r="D40" s="140" t="s">
        <v>10</v>
      </c>
      <c r="E40" s="140" t="s">
        <v>4</v>
      </c>
      <c r="F40" s="151" t="s">
        <v>7</v>
      </c>
      <c r="G40" s="139" t="s">
        <v>8</v>
      </c>
      <c r="H40" s="28"/>
      <c r="I40" s="26"/>
      <c r="J40" s="16"/>
      <c r="K40" s="44"/>
      <c r="L40" s="16"/>
      <c r="M40" s="9"/>
      <c r="N40" s="9"/>
      <c r="O40" s="9"/>
      <c r="P40" s="9"/>
      <c r="Q40" s="9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2.75" customHeight="1" x14ac:dyDescent="0.25">
      <c r="B41" s="150"/>
      <c r="C41" s="150"/>
      <c r="D41" s="141"/>
      <c r="E41" s="141"/>
      <c r="F41" s="151"/>
      <c r="G41" s="139"/>
      <c r="H41" s="28"/>
      <c r="I41" s="26"/>
      <c r="J41" s="16"/>
      <c r="K41" s="16"/>
      <c r="L41" s="16"/>
      <c r="M41" s="9"/>
      <c r="N41" s="9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4.25" customHeight="1" x14ac:dyDescent="0.25">
      <c r="B42" s="142" t="s">
        <v>0</v>
      </c>
      <c r="C42" s="143"/>
      <c r="D42" s="91">
        <v>518041</v>
      </c>
      <c r="E42" s="91">
        <v>518069</v>
      </c>
      <c r="F42" s="103">
        <v>29</v>
      </c>
      <c r="G42" s="61">
        <f>F42*4.99</f>
        <v>144.71</v>
      </c>
      <c r="H42" s="28"/>
      <c r="I42" s="43">
        <f t="shared" ref="I42:I46" si="5">E42-D42</f>
        <v>28</v>
      </c>
      <c r="J42" s="16"/>
      <c r="K42" s="16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4.25" customHeight="1" x14ac:dyDescent="0.25">
      <c r="B43" s="144"/>
      <c r="C43" s="145"/>
      <c r="D43" s="109">
        <v>517894</v>
      </c>
      <c r="E43" s="104">
        <v>517937</v>
      </c>
      <c r="F43" s="103">
        <v>44</v>
      </c>
      <c r="G43" s="61">
        <f t="shared" ref="G43:G46" si="6">F43*4.99</f>
        <v>219.56</v>
      </c>
      <c r="H43" s="28"/>
      <c r="I43" s="43">
        <f t="shared" si="5"/>
        <v>43</v>
      </c>
      <c r="J43" s="16"/>
      <c r="K43" s="16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2.75" customHeight="1" x14ac:dyDescent="0.25">
      <c r="B44" s="144"/>
      <c r="C44" s="145"/>
      <c r="D44" s="109">
        <v>518070</v>
      </c>
      <c r="E44" s="104">
        <v>518305</v>
      </c>
      <c r="F44" s="103">
        <v>236</v>
      </c>
      <c r="G44" s="61">
        <f t="shared" si="6"/>
        <v>1177.6400000000001</v>
      </c>
      <c r="H44" s="28"/>
      <c r="I44" s="43">
        <f t="shared" si="5"/>
        <v>235</v>
      </c>
      <c r="J44" s="16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2.75" customHeight="1" x14ac:dyDescent="0.25">
      <c r="B45" s="144"/>
      <c r="C45" s="145"/>
      <c r="D45" s="109">
        <v>517989</v>
      </c>
      <c r="E45" s="107">
        <v>517994</v>
      </c>
      <c r="F45" s="108">
        <v>6</v>
      </c>
      <c r="G45" s="61">
        <f t="shared" si="6"/>
        <v>29.94</v>
      </c>
      <c r="H45" s="28"/>
      <c r="I45" s="43">
        <f t="shared" si="5"/>
        <v>5</v>
      </c>
      <c r="J45" s="16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2.75" customHeight="1" x14ac:dyDescent="0.25">
      <c r="B46" s="144"/>
      <c r="C46" s="145"/>
      <c r="D46" s="109">
        <v>518306</v>
      </c>
      <c r="E46" s="107">
        <v>518369</v>
      </c>
      <c r="F46" s="108">
        <v>64</v>
      </c>
      <c r="G46" s="61">
        <f t="shared" si="6"/>
        <v>319.36</v>
      </c>
      <c r="H46" s="28"/>
      <c r="I46" s="43">
        <f t="shared" si="5"/>
        <v>63</v>
      </c>
      <c r="J46" s="16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2.75" customHeight="1" x14ac:dyDescent="0.25">
      <c r="B47" s="148"/>
      <c r="C47" s="149"/>
      <c r="D47" s="62">
        <v>518370</v>
      </c>
      <c r="E47" s="63">
        <v>519174</v>
      </c>
      <c r="F47" s="103">
        <v>805</v>
      </c>
      <c r="G47" s="61">
        <f>F47*4.99</f>
        <v>4016.9500000000003</v>
      </c>
      <c r="H47" s="28"/>
      <c r="I47" s="43">
        <f>E47-D47</f>
        <v>804</v>
      </c>
      <c r="J47" s="16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2.75" customHeight="1" x14ac:dyDescent="0.25">
      <c r="B48" s="146" t="s">
        <v>18</v>
      </c>
      <c r="C48" s="147"/>
      <c r="D48" s="64"/>
      <c r="E48" s="64"/>
      <c r="F48" s="64">
        <f>SUM(F42:F47)</f>
        <v>1184</v>
      </c>
      <c r="G48" s="79">
        <f>SUM(G42:G47)</f>
        <v>5908.16</v>
      </c>
      <c r="H48" s="99"/>
      <c r="I48" s="43"/>
      <c r="J48" s="115">
        <f>G48/F48</f>
        <v>4.99</v>
      </c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2.75" customHeight="1" x14ac:dyDescent="0.25">
      <c r="B49" s="142" t="s">
        <v>1</v>
      </c>
      <c r="C49" s="143"/>
      <c r="D49" s="84">
        <v>514850</v>
      </c>
      <c r="E49" s="84">
        <v>514864</v>
      </c>
      <c r="F49" s="85">
        <v>15</v>
      </c>
      <c r="G49" s="61">
        <f t="shared" ref="G49:G53" si="7">F49*4.99</f>
        <v>74.850000000000009</v>
      </c>
      <c r="H49" s="99"/>
      <c r="I49" s="43">
        <f>E49-D49</f>
        <v>14</v>
      </c>
      <c r="J49" s="16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44"/>
      <c r="C50" s="145"/>
      <c r="D50" s="38">
        <v>514892</v>
      </c>
      <c r="E50" s="38">
        <v>515035</v>
      </c>
      <c r="F50" s="85">
        <v>144</v>
      </c>
      <c r="G50" s="61">
        <f t="shared" si="7"/>
        <v>718.56000000000006</v>
      </c>
      <c r="H50" s="99"/>
      <c r="I50" s="43">
        <f>E50-D50</f>
        <v>143</v>
      </c>
      <c r="J50" s="16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2.75" customHeight="1" x14ac:dyDescent="0.25">
      <c r="B51" s="144"/>
      <c r="C51" s="145"/>
      <c r="D51" s="38">
        <v>515036</v>
      </c>
      <c r="E51" s="38">
        <v>515145</v>
      </c>
      <c r="F51" s="85">
        <v>110</v>
      </c>
      <c r="G51" s="61">
        <f t="shared" si="7"/>
        <v>548.9</v>
      </c>
      <c r="H51" s="99"/>
      <c r="I51" s="43">
        <f t="shared" ref="I51:I52" si="8">E51-D51</f>
        <v>109</v>
      </c>
      <c r="J51" s="16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2.75" customHeight="1" x14ac:dyDescent="0.25">
      <c r="B52" s="144"/>
      <c r="C52" s="145"/>
      <c r="D52" s="38">
        <v>514646</v>
      </c>
      <c r="E52" s="38">
        <v>514727</v>
      </c>
      <c r="F52" s="85">
        <v>82</v>
      </c>
      <c r="G52" s="61">
        <f t="shared" si="7"/>
        <v>409.18</v>
      </c>
      <c r="H52" s="99"/>
      <c r="I52" s="43">
        <f t="shared" si="8"/>
        <v>81</v>
      </c>
      <c r="J52" s="16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x14ac:dyDescent="0.25">
      <c r="B53" s="144"/>
      <c r="C53" s="145"/>
      <c r="D53" s="96">
        <v>515146</v>
      </c>
      <c r="E53" s="96">
        <v>515174</v>
      </c>
      <c r="F53" s="85">
        <v>29</v>
      </c>
      <c r="G53" s="61">
        <f t="shared" si="7"/>
        <v>144.71</v>
      </c>
      <c r="H53" s="99"/>
      <c r="I53" s="43">
        <f>E53-D53</f>
        <v>28</v>
      </c>
      <c r="J53" s="16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38" t="s">
        <v>17</v>
      </c>
      <c r="C54" s="138"/>
      <c r="D54" s="65"/>
      <c r="E54" s="65"/>
      <c r="F54" s="78">
        <f>SUM(F49:F53)</f>
        <v>380</v>
      </c>
      <c r="G54" s="81">
        <f>SUM(G49:G53)</f>
        <v>1896.2</v>
      </c>
      <c r="H54" s="100"/>
      <c r="I54" s="43"/>
      <c r="J54" s="115">
        <f>G54/F54</f>
        <v>4.99</v>
      </c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s="17" customFormat="1" ht="17.25" customHeight="1" x14ac:dyDescent="0.25">
      <c r="B55" s="138" t="s">
        <v>12</v>
      </c>
      <c r="C55" s="138"/>
      <c r="D55" s="65"/>
      <c r="E55" s="65"/>
      <c r="F55" s="77">
        <f>F48+F54</f>
        <v>1564</v>
      </c>
      <c r="G55" s="80">
        <f>G48+G54</f>
        <v>7804.36</v>
      </c>
      <c r="H55" s="101"/>
      <c r="I55" s="86"/>
      <c r="J55" s="115">
        <f>G55/F55</f>
        <v>4.99</v>
      </c>
      <c r="K55" s="16"/>
      <c r="L55" s="16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2"/>
    </row>
    <row r="56" spans="2:27" ht="12.75" customHeight="1" x14ac:dyDescent="0.25">
      <c r="B56" s="136" t="s">
        <v>34</v>
      </c>
      <c r="C56" s="136"/>
      <c r="D56" s="18"/>
      <c r="E56" s="18"/>
      <c r="F56" s="21"/>
      <c r="G56" s="31"/>
      <c r="H56" s="13"/>
      <c r="I56" s="13"/>
      <c r="J56" s="16"/>
      <c r="K56" s="16"/>
      <c r="L56" s="16"/>
      <c r="M56" s="15"/>
      <c r="N56" s="15"/>
      <c r="O56" s="15"/>
      <c r="P56" s="15"/>
      <c r="Q56" s="15"/>
      <c r="R56" s="11"/>
      <c r="S56" s="14"/>
      <c r="T56" s="14"/>
      <c r="U56" s="14"/>
      <c r="V56" s="14"/>
      <c r="W56" s="14"/>
      <c r="X56" s="14"/>
      <c r="Y56" s="14"/>
      <c r="Z56" s="8"/>
      <c r="AA56" s="10"/>
    </row>
    <row r="57" spans="2:27" ht="12.75" customHeight="1" x14ac:dyDescent="0.25">
      <c r="B57" s="13"/>
      <c r="C57" s="13"/>
      <c r="D57" s="9"/>
      <c r="E57" s="9"/>
      <c r="F57" s="9"/>
      <c r="G57" s="9"/>
      <c r="H57" s="26"/>
      <c r="I57" s="26"/>
      <c r="K57" s="14"/>
      <c r="L57" s="45"/>
      <c r="M57" s="11"/>
      <c r="N57" s="36"/>
      <c r="O57" s="11"/>
      <c r="P57" s="11"/>
      <c r="Q57" s="11"/>
      <c r="R57" s="11"/>
      <c r="S57" s="5"/>
      <c r="T57" s="5"/>
      <c r="U57" s="5"/>
      <c r="V57" s="5"/>
      <c r="W57" s="5"/>
      <c r="X57" s="5"/>
      <c r="Y57" s="5"/>
      <c r="Z57" s="8"/>
      <c r="AA57" s="10"/>
    </row>
    <row r="58" spans="2:27" ht="12.75" customHeight="1" x14ac:dyDescent="0.25">
      <c r="B58" s="13"/>
      <c r="C58" s="13"/>
      <c r="D58" s="9"/>
      <c r="E58" s="9"/>
      <c r="F58" s="9"/>
      <c r="G58" s="9"/>
      <c r="H58" s="26"/>
      <c r="I58" s="26"/>
      <c r="K58" s="14"/>
      <c r="L58" s="45"/>
      <c r="M58" s="11"/>
      <c r="N58" s="36"/>
      <c r="O58" s="11"/>
      <c r="P58" s="11"/>
      <c r="Q58" s="11"/>
      <c r="R58" s="11"/>
      <c r="S58" s="14"/>
      <c r="T58" s="14"/>
      <c r="U58" s="14"/>
      <c r="V58" s="14"/>
      <c r="W58" s="14"/>
      <c r="X58" s="14"/>
      <c r="Y58" s="14"/>
      <c r="Z58" s="8"/>
      <c r="AA58" s="10"/>
    </row>
    <row r="59" spans="2:27" ht="12.75" customHeight="1" x14ac:dyDescent="0.25">
      <c r="B59" s="13"/>
      <c r="C59" s="13"/>
      <c r="D59" s="13" t="s">
        <v>23</v>
      </c>
      <c r="E59" s="13"/>
      <c r="F59" s="13"/>
      <c r="G59" s="13"/>
      <c r="H59" s="26"/>
      <c r="I59" s="26"/>
      <c r="K59" s="14"/>
      <c r="L59" s="45"/>
      <c r="M59" s="11"/>
      <c r="N59" s="36"/>
      <c r="O59" s="11"/>
      <c r="P59" s="11"/>
      <c r="Q59" s="11"/>
      <c r="R59" s="11"/>
      <c r="S59" s="5"/>
      <c r="T59" s="5"/>
      <c r="U59" s="5"/>
      <c r="V59" s="5"/>
      <c r="W59" s="5"/>
      <c r="X59" s="5"/>
      <c r="Y59" s="5"/>
      <c r="Z59" s="8"/>
      <c r="AA59" s="10"/>
    </row>
    <row r="60" spans="2:27" ht="12.75" customHeight="1" x14ac:dyDescent="0.25">
      <c r="B60" s="13"/>
      <c r="C60" s="135" t="s">
        <v>11</v>
      </c>
      <c r="D60" s="135"/>
      <c r="E60" s="135"/>
      <c r="F60" s="135"/>
      <c r="G60" s="13"/>
      <c r="H60" s="26"/>
      <c r="I60" s="26"/>
      <c r="K60" s="14"/>
      <c r="L60" s="45"/>
      <c r="M60" s="11"/>
      <c r="N60" s="36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2.75" customHeight="1" x14ac:dyDescent="0.25">
      <c r="B61" s="13"/>
      <c r="C61" s="135" t="s">
        <v>24</v>
      </c>
      <c r="D61" s="135"/>
      <c r="E61" s="135"/>
      <c r="F61" s="135"/>
      <c r="G61" s="13"/>
      <c r="H61" s="26"/>
      <c r="I61" s="26"/>
      <c r="K61" s="14"/>
      <c r="L61" s="45"/>
      <c r="M61" s="11"/>
      <c r="N61" s="36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4.1" customHeight="1" x14ac:dyDescent="0.25">
      <c r="B62" s="11"/>
      <c r="C62" s="11"/>
      <c r="D62" s="11"/>
      <c r="E62" s="11"/>
      <c r="F62" s="11"/>
      <c r="G62" s="11"/>
      <c r="H62" s="26"/>
      <c r="I62" s="26"/>
      <c r="K62" s="14"/>
      <c r="L62" s="14"/>
      <c r="M62" s="11"/>
      <c r="N62" s="37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4.1" customHeight="1" x14ac:dyDescent="0.25">
      <c r="B63" s="11"/>
      <c r="C63" s="11"/>
      <c r="D63" s="11"/>
      <c r="E63" s="11"/>
      <c r="F63" s="11"/>
      <c r="G63" s="11"/>
      <c r="H63" s="26"/>
      <c r="I63" s="26"/>
      <c r="K63" s="14"/>
      <c r="L63" s="14"/>
      <c r="M63" s="11"/>
      <c r="N63" s="35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4.1" customHeight="1" x14ac:dyDescent="0.25">
      <c r="B64" s="11"/>
      <c r="C64" s="11"/>
      <c r="D64" s="11"/>
      <c r="E64" s="11"/>
      <c r="F64" s="11" t="s">
        <v>26</v>
      </c>
      <c r="G64" s="11"/>
      <c r="H64" s="11"/>
      <c r="I64" s="11"/>
      <c r="J64" s="14"/>
      <c r="K64" s="14"/>
      <c r="L64" s="14"/>
      <c r="M64" s="11"/>
      <c r="N64" s="37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4.1" customHeight="1" x14ac:dyDescent="0.25">
      <c r="B65" s="11"/>
      <c r="C65" s="11"/>
      <c r="D65" s="11"/>
      <c r="E65" s="11"/>
      <c r="F65" s="11"/>
      <c r="G65" s="11"/>
      <c r="H65" s="11"/>
      <c r="I65" s="11"/>
      <c r="J65" s="14"/>
      <c r="K65" s="14"/>
      <c r="L65" s="14"/>
      <c r="M65" s="11"/>
      <c r="N65" s="1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4.1" customHeight="1" x14ac:dyDescent="0.25">
      <c r="B66" s="11"/>
      <c r="C66" s="11"/>
      <c r="D66" s="11"/>
      <c r="E66" s="11"/>
      <c r="F66" s="11"/>
      <c r="G66" s="15"/>
      <c r="H66" s="15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5"/>
      <c r="T66" s="5"/>
      <c r="U66" s="5"/>
      <c r="V66" s="5"/>
      <c r="W66" s="5"/>
      <c r="X66" s="5"/>
      <c r="Y66" s="5"/>
      <c r="Z66" s="8"/>
      <c r="AA66" s="10"/>
    </row>
    <row r="67" spans="2:27" ht="14.1" customHeight="1" x14ac:dyDescent="0.25">
      <c r="B67" s="11"/>
      <c r="C67" s="11"/>
      <c r="D67" s="11"/>
      <c r="E67" s="11"/>
      <c r="F67" s="11"/>
      <c r="G67" s="15"/>
      <c r="H67" s="15"/>
      <c r="I67" s="15"/>
      <c r="J67" s="16"/>
      <c r="K67" s="16"/>
      <c r="L67" s="16"/>
      <c r="M67" s="15"/>
      <c r="N67" s="15"/>
      <c r="O67" s="15"/>
      <c r="P67" s="15"/>
      <c r="Q67" s="15"/>
      <c r="R67" s="15"/>
      <c r="S67" s="5"/>
      <c r="T67" s="5"/>
      <c r="U67" s="5"/>
      <c r="V67" s="5"/>
      <c r="W67" s="5"/>
      <c r="X67" s="5"/>
      <c r="Y67" s="5"/>
      <c r="Z67" s="8"/>
      <c r="AA67" s="10"/>
    </row>
    <row r="68" spans="2:27" ht="14.1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4.1" customHeight="1" x14ac:dyDescent="0.25">
      <c r="B69" s="11"/>
      <c r="C69" s="11"/>
      <c r="D69" s="11"/>
      <c r="E69" s="11"/>
      <c r="F69" s="11"/>
      <c r="G69" s="15"/>
      <c r="H69" s="15"/>
      <c r="I69" s="15"/>
      <c r="J69" s="20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4.1" customHeight="1" x14ac:dyDescent="0.25">
      <c r="B70" s="11"/>
      <c r="C70" s="11"/>
      <c r="D70" s="11"/>
      <c r="E70" s="11"/>
      <c r="F70" s="11"/>
      <c r="G70" s="15"/>
      <c r="H70" s="15"/>
      <c r="I70" s="15"/>
      <c r="J70" s="20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4.1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5"/>
      <c r="N72" s="15"/>
      <c r="O72" s="15"/>
      <c r="P72" s="15"/>
      <c r="Q72" s="15"/>
      <c r="R72" s="15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2"/>
      <c r="C74" s="2"/>
      <c r="D74" s="2"/>
      <c r="E74" s="2"/>
      <c r="F74" s="2"/>
      <c r="G74" s="9"/>
      <c r="H74" s="9"/>
      <c r="I74" s="9"/>
      <c r="J74" s="16"/>
      <c r="K74" s="16"/>
      <c r="L74" s="16"/>
      <c r="M74" s="15"/>
      <c r="N74" s="15"/>
      <c r="O74" s="15"/>
      <c r="P74" s="15"/>
      <c r="Q74" s="15"/>
      <c r="R74" s="15"/>
      <c r="S74" s="2"/>
      <c r="T74" s="2"/>
      <c r="U74" s="2"/>
      <c r="V74" s="2"/>
      <c r="W74" s="2"/>
      <c r="X74" s="2"/>
      <c r="Y74" s="2"/>
      <c r="Z74" s="2"/>
      <c r="AA74" s="2"/>
    </row>
    <row r="75" spans="2:27" ht="14.1" customHeight="1" x14ac:dyDescent="0.25">
      <c r="B75" s="134"/>
      <c r="C75" s="134"/>
      <c r="D75" s="2"/>
      <c r="E75" s="2"/>
      <c r="F75" s="13"/>
      <c r="G75" s="18"/>
      <c r="H75" s="18"/>
      <c r="I75" s="18"/>
      <c r="J75" s="46"/>
      <c r="K75" s="46"/>
      <c r="L75" s="46"/>
      <c r="M75" s="46"/>
      <c r="N75" s="46"/>
      <c r="O75" s="21"/>
      <c r="P75" s="21"/>
      <c r="Q75" s="21"/>
      <c r="R75" s="21"/>
      <c r="S75" s="13"/>
      <c r="T75" s="135"/>
      <c r="U75" s="135"/>
      <c r="V75" s="135"/>
      <c r="W75" s="135"/>
      <c r="X75" s="5"/>
      <c r="Y75" s="5"/>
      <c r="Z75" s="2"/>
      <c r="AA75" s="2"/>
    </row>
    <row r="76" spans="2:27" ht="14.1" customHeight="1" x14ac:dyDescent="0.25">
      <c r="B76" s="134"/>
      <c r="C76" s="134"/>
      <c r="D76" s="2"/>
      <c r="E76" s="2"/>
      <c r="F76" s="13"/>
      <c r="G76" s="18"/>
      <c r="H76" s="18"/>
      <c r="I76" s="18"/>
      <c r="J76" s="46"/>
      <c r="K76" s="46"/>
      <c r="L76" s="46"/>
      <c r="M76" s="46"/>
      <c r="N76" s="46"/>
      <c r="O76" s="21"/>
      <c r="P76" s="21"/>
      <c r="Q76" s="21"/>
      <c r="R76" s="21"/>
      <c r="S76" s="13"/>
      <c r="T76" s="133"/>
      <c r="U76" s="133"/>
      <c r="V76" s="133"/>
      <c r="W76" s="133"/>
      <c r="X76" s="2"/>
      <c r="Y76" s="2"/>
      <c r="Z76" s="2"/>
      <c r="AA76" s="2"/>
    </row>
    <row r="77" spans="2:27" ht="14.1" customHeight="1" x14ac:dyDescent="0.25">
      <c r="B77" s="2"/>
      <c r="C77" s="2"/>
      <c r="D77" s="2"/>
      <c r="E77" s="2"/>
      <c r="F77" s="13"/>
      <c r="G77" s="18"/>
      <c r="H77" s="18"/>
      <c r="I77" s="18"/>
      <c r="J77" s="46"/>
      <c r="K77" s="46"/>
      <c r="L77" s="46"/>
      <c r="M77" s="46"/>
      <c r="N77" s="46"/>
      <c r="O77" s="21"/>
      <c r="P77" s="21"/>
      <c r="Q77" s="21"/>
      <c r="R77" s="21"/>
      <c r="S77" s="13"/>
      <c r="T77" s="133"/>
      <c r="U77" s="133"/>
      <c r="V77" s="133"/>
      <c r="W77" s="133"/>
      <c r="X77" s="2"/>
      <c r="Y77" s="2"/>
      <c r="Z77" s="2"/>
      <c r="AA77" s="2"/>
    </row>
    <row r="78" spans="2:27" ht="14.1" customHeight="1" x14ac:dyDescent="0.25">
      <c r="B78" s="134"/>
      <c r="C78" s="134"/>
      <c r="D78" s="134"/>
      <c r="E78" s="2"/>
      <c r="F78" s="13"/>
      <c r="G78" s="18"/>
      <c r="H78" s="18"/>
      <c r="I78" s="18"/>
      <c r="J78" s="46"/>
      <c r="K78" s="46"/>
      <c r="L78" s="46"/>
      <c r="M78" s="18"/>
      <c r="N78" s="18"/>
      <c r="O78" s="18"/>
      <c r="P78" s="18"/>
      <c r="Q78" s="18"/>
      <c r="R78" s="18"/>
      <c r="S78" s="13"/>
      <c r="T78" s="133"/>
      <c r="U78" s="133"/>
      <c r="V78" s="133"/>
      <c r="W78" s="133"/>
      <c r="X78" s="2"/>
      <c r="Y78" s="2"/>
      <c r="Z78" s="2"/>
      <c r="AA78" s="2"/>
    </row>
    <row r="79" spans="2:27" ht="14.1" customHeight="1" x14ac:dyDescent="0.25">
      <c r="B79" s="134"/>
      <c r="C79" s="134"/>
      <c r="D79" s="134"/>
      <c r="E79" s="2"/>
      <c r="F79" s="2"/>
      <c r="G79" s="9"/>
      <c r="H79" s="9"/>
      <c r="I79" s="9"/>
      <c r="J79" s="16"/>
      <c r="K79" s="16"/>
      <c r="L79" s="16"/>
      <c r="M79" s="15"/>
      <c r="N79" s="15"/>
      <c r="O79" s="15"/>
      <c r="P79" s="15"/>
      <c r="Q79" s="15"/>
      <c r="R79" s="15"/>
      <c r="S79" s="2"/>
      <c r="T79" s="2"/>
      <c r="U79" s="2"/>
      <c r="V79" s="2"/>
      <c r="W79" s="2"/>
      <c r="X79" s="2"/>
      <c r="Y79" s="2"/>
      <c r="Z79" s="2"/>
      <c r="AA79" s="2"/>
    </row>
    <row r="80" spans="2:27" ht="14.1" customHeight="1" x14ac:dyDescent="0.25">
      <c r="B80" s="6"/>
      <c r="C80" s="7"/>
      <c r="D80" s="1"/>
      <c r="E80" s="1"/>
      <c r="F80" s="1"/>
      <c r="G80" s="22"/>
      <c r="H80" s="22"/>
      <c r="I80" s="22"/>
      <c r="J80" s="23"/>
      <c r="K80" s="23"/>
      <c r="L80" s="23"/>
      <c r="M80" s="23"/>
      <c r="N80" s="23"/>
      <c r="O80" s="23"/>
      <c r="P80" s="23"/>
      <c r="Q80" s="23"/>
      <c r="R80" s="23"/>
      <c r="S80" s="1"/>
      <c r="T80" s="1"/>
      <c r="U80" s="1"/>
      <c r="V80" s="1"/>
      <c r="W80" s="1"/>
      <c r="X80" s="1"/>
      <c r="Y80" s="1"/>
      <c r="Z80" s="1"/>
      <c r="AA80" s="1"/>
    </row>
    <row r="81" spans="2:27" ht="14.1" customHeight="1" x14ac:dyDescent="0.25">
      <c r="B81" s="2"/>
      <c r="C81" s="2"/>
      <c r="D81" s="1"/>
      <c r="E81" s="1"/>
      <c r="F81" s="1"/>
      <c r="G81" s="22"/>
      <c r="H81" s="22"/>
      <c r="I81" s="22"/>
      <c r="J81" s="23"/>
      <c r="K81" s="23"/>
      <c r="L81" s="23"/>
      <c r="M81" s="23"/>
      <c r="N81" s="23"/>
      <c r="O81" s="23"/>
      <c r="P81" s="23"/>
      <c r="Q81" s="23"/>
      <c r="R81" s="23"/>
      <c r="S81" s="1"/>
      <c r="T81" s="1"/>
      <c r="U81" s="1"/>
      <c r="V81" s="1"/>
      <c r="W81" s="1"/>
      <c r="X81" s="1"/>
      <c r="Y81" s="1"/>
      <c r="Z81" s="1"/>
      <c r="AA81" s="1"/>
    </row>
    <row r="82" spans="2:27" ht="14.1" customHeight="1" x14ac:dyDescent="0.25">
      <c r="G82" s="17"/>
      <c r="H82" s="17"/>
      <c r="I82" s="17"/>
      <c r="J82" s="20"/>
      <c r="K82" s="20"/>
      <c r="L82" s="20"/>
      <c r="M82" s="20"/>
      <c r="N82" s="20"/>
      <c r="O82" s="20"/>
      <c r="P82" s="20"/>
      <c r="Q82" s="20"/>
      <c r="R82" s="20"/>
    </row>
    <row r="83" spans="2:27" ht="14.1" customHeight="1" x14ac:dyDescent="0.25">
      <c r="G83" s="17"/>
      <c r="H83" s="17"/>
      <c r="I83" s="17"/>
      <c r="J83" s="20"/>
      <c r="K83" s="20"/>
      <c r="L83" s="20"/>
      <c r="M83" s="20"/>
      <c r="N83" s="20"/>
      <c r="O83" s="20"/>
      <c r="P83" s="20"/>
      <c r="Q83" s="20"/>
      <c r="R83" s="20"/>
    </row>
    <row r="84" spans="2:27" x14ac:dyDescent="0.25">
      <c r="G84" s="17"/>
      <c r="H84" s="17"/>
      <c r="I84" s="17"/>
      <c r="J84" s="20"/>
      <c r="K84" s="20"/>
      <c r="L84" s="20"/>
      <c r="M84" s="20"/>
      <c r="N84" s="20"/>
      <c r="O84" s="20"/>
      <c r="P84" s="20"/>
      <c r="Q84" s="20"/>
      <c r="R84" s="20"/>
    </row>
    <row r="85" spans="2:27" x14ac:dyDescent="0.25">
      <c r="G85" s="17"/>
      <c r="H85" s="17"/>
      <c r="I85" s="17"/>
      <c r="J85" s="20"/>
      <c r="K85" s="20"/>
      <c r="L85" s="20"/>
      <c r="M85" s="20"/>
      <c r="N85" s="20"/>
      <c r="O85" s="20"/>
      <c r="P85" s="20"/>
      <c r="Q85" s="20"/>
      <c r="R85" s="20"/>
    </row>
    <row r="86" spans="2:27" x14ac:dyDescent="0.25">
      <c r="G86" s="17"/>
      <c r="H86" s="17"/>
      <c r="I86" s="17"/>
      <c r="J86" s="20"/>
      <c r="K86" s="20"/>
      <c r="L86" s="20"/>
      <c r="M86" s="20"/>
      <c r="N86" s="20"/>
      <c r="O86" s="20"/>
      <c r="P86" s="20"/>
      <c r="Q86" s="20"/>
      <c r="R86" s="20"/>
    </row>
    <row r="87" spans="2:27" x14ac:dyDescent="0.25">
      <c r="G87" s="17"/>
      <c r="H87" s="17"/>
      <c r="I87" s="17"/>
      <c r="J87" s="20"/>
      <c r="K87" s="20"/>
      <c r="L87" s="20"/>
      <c r="M87" s="17"/>
      <c r="N87" s="17"/>
      <c r="O87" s="17"/>
      <c r="P87" s="17"/>
      <c r="Q87" s="17"/>
      <c r="R87" s="17"/>
    </row>
    <row r="88" spans="2:27" x14ac:dyDescent="0.25">
      <c r="G88" s="17"/>
      <c r="H88" s="17"/>
      <c r="I88" s="17"/>
      <c r="J88" s="20"/>
      <c r="K88" s="20"/>
      <c r="L88" s="20"/>
      <c r="M88" s="17"/>
      <c r="N88" s="17"/>
      <c r="O88" s="17"/>
      <c r="P88" s="17"/>
      <c r="Q88" s="17"/>
      <c r="R88" s="17"/>
    </row>
    <row r="89" spans="2:27" x14ac:dyDescent="0.25">
      <c r="G89" s="17"/>
      <c r="H89" s="17"/>
      <c r="I89" s="17"/>
      <c r="J89" s="20"/>
      <c r="K89" s="20"/>
      <c r="L89" s="20"/>
      <c r="M89" s="17"/>
      <c r="N89" s="17"/>
      <c r="O89" s="20"/>
      <c r="P89" s="17"/>
      <c r="Q89" s="17"/>
      <c r="R89" s="17"/>
    </row>
    <row r="90" spans="2:27" x14ac:dyDescent="0.25">
      <c r="G90" s="17"/>
      <c r="H90" s="17"/>
      <c r="I90" s="17"/>
      <c r="J90" s="20"/>
      <c r="K90" s="20"/>
      <c r="L90" s="20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20"/>
      <c r="K91" s="20"/>
      <c r="L91" s="20"/>
      <c r="M91" s="17"/>
      <c r="N91" s="17"/>
      <c r="O91" s="17"/>
      <c r="P91" s="17"/>
      <c r="Q91" s="17"/>
      <c r="R91" s="17"/>
    </row>
  </sheetData>
  <mergeCells count="45">
    <mergeCell ref="B31:H31"/>
    <mergeCell ref="B33:B34"/>
    <mergeCell ref="C33:C34"/>
    <mergeCell ref="B79:D79"/>
    <mergeCell ref="B56:C56"/>
    <mergeCell ref="B39:G39"/>
    <mergeCell ref="C61:F61"/>
    <mergeCell ref="C60:F60"/>
    <mergeCell ref="B55:C55"/>
    <mergeCell ref="B54:C54"/>
    <mergeCell ref="G40:G41"/>
    <mergeCell ref="D40:D41"/>
    <mergeCell ref="E40:E41"/>
    <mergeCell ref="B49:C53"/>
    <mergeCell ref="B48:C48"/>
    <mergeCell ref="B42:C47"/>
    <mergeCell ref="B40:C41"/>
    <mergeCell ref="F40:F41"/>
    <mergeCell ref="T78:W78"/>
    <mergeCell ref="B75:C75"/>
    <mergeCell ref="B76:C76"/>
    <mergeCell ref="T75:W75"/>
    <mergeCell ref="B78:D78"/>
    <mergeCell ref="T76:W76"/>
    <mergeCell ref="T77:W77"/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B19:B20"/>
    <mergeCell ref="C19:C20"/>
    <mergeCell ref="D22:E22"/>
    <mergeCell ref="B29:H29"/>
    <mergeCell ref="B27:E27"/>
    <mergeCell ref="B7:B10"/>
    <mergeCell ref="C7:C10"/>
    <mergeCell ref="B11:B15"/>
    <mergeCell ref="C11:C15"/>
    <mergeCell ref="B16:B17"/>
    <mergeCell ref="C16:C17"/>
  </mergeCells>
  <pageMargins left="0.7" right="0.7" top="0.75" bottom="0.75" header="0.3" footer="0.3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NOVIEMBRE 2017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2018-02-05T20:19:45Z</cp:lastPrinted>
  <dcterms:created xsi:type="dcterms:W3CDTF">2012-12-05T16:50:33Z</dcterms:created>
  <dcterms:modified xsi:type="dcterms:W3CDTF">2018-02-05T20:29:33Z</dcterms:modified>
</cp:coreProperties>
</file>