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a.lopez\Desktop\"/>
    </mc:Choice>
  </mc:AlternateContent>
  <bookViews>
    <workbookView xWindow="0" yWindow="0" windowWidth="20730" windowHeight="9195" activeTab="3"/>
  </bookViews>
  <sheets>
    <sheet name="PROMEDIO_2015" sheetId="1" r:id="rId1"/>
    <sheet name="PROMEDIO_2016" sheetId="2" r:id="rId2"/>
    <sheet name="PROMEDIO_2017" sheetId="3" r:id="rId3"/>
    <sheet name="PROMEDIO_2018" sheetId="4" r:id="rId4"/>
  </sheets>
  <definedNames>
    <definedName name="_xlnm.Database">PROMEDIO_2015!$A$1:$F$28</definedName>
  </definedNames>
  <calcPr calcId="152511"/>
</workbook>
</file>

<file path=xl/calcChain.xml><?xml version="1.0" encoding="utf-8"?>
<calcChain xmlns="http://schemas.openxmlformats.org/spreadsheetml/2006/main">
  <c r="H15" i="4" l="1"/>
  <c r="I15" i="4" s="1"/>
  <c r="I14" i="4"/>
  <c r="I5" i="4"/>
  <c r="H5" i="4"/>
  <c r="I4" i="4"/>
  <c r="F29" i="3"/>
  <c r="G29" i="3" s="1"/>
  <c r="H23" i="3"/>
  <c r="I23" i="3" s="1"/>
  <c r="I22" i="3"/>
  <c r="G14" i="3"/>
  <c r="F14" i="3"/>
  <c r="H8" i="3"/>
  <c r="I8" i="3" s="1"/>
  <c r="I7" i="3"/>
  <c r="F29" i="2"/>
  <c r="G29" i="2" s="1"/>
  <c r="H23" i="2"/>
  <c r="I23" i="2" s="1"/>
  <c r="I22" i="2"/>
  <c r="F14" i="2"/>
  <c r="G14" i="2" s="1"/>
  <c r="H8" i="2"/>
  <c r="I8" i="2" s="1"/>
  <c r="F29" i="1"/>
  <c r="H23" i="1"/>
  <c r="H8" i="1"/>
  <c r="F14" i="1"/>
  <c r="G14" i="1" s="1"/>
  <c r="I23" i="1" l="1"/>
  <c r="I8" i="1"/>
  <c r="F17" i="4"/>
  <c r="F16" i="4"/>
  <c r="F15" i="4"/>
  <c r="F14" i="4"/>
  <c r="F13" i="4"/>
  <c r="F12" i="4"/>
  <c r="F18" i="4" s="1"/>
  <c r="G18" i="4" s="1"/>
  <c r="F7" i="4"/>
  <c r="F6" i="4"/>
  <c r="F5" i="4"/>
  <c r="F4" i="4"/>
  <c r="F3" i="4"/>
  <c r="F2" i="4"/>
  <c r="F8" i="4" l="1"/>
  <c r="G8" i="4" s="1"/>
</calcChain>
</file>

<file path=xl/sharedStrings.xml><?xml version="1.0" encoding="utf-8"?>
<sst xmlns="http://schemas.openxmlformats.org/spreadsheetml/2006/main" count="319" uniqueCount="54">
  <si>
    <t>PERIODO</t>
  </si>
  <si>
    <t>SEXO</t>
  </si>
  <si>
    <t>CNT</t>
  </si>
  <si>
    <t>TOTAL_PENS</t>
  </si>
  <si>
    <t>PROMEDIO</t>
  </si>
  <si>
    <t>VEJEZ</t>
  </si>
  <si>
    <t>201501</t>
  </si>
  <si>
    <t>F</t>
  </si>
  <si>
    <t>201502</t>
  </si>
  <si>
    <t>201503</t>
  </si>
  <si>
    <t>201504</t>
  </si>
  <si>
    <t>201505</t>
  </si>
  <si>
    <t>201506</t>
  </si>
  <si>
    <t>201507</t>
  </si>
  <si>
    <t>201508</t>
  </si>
  <si>
    <t>201509</t>
  </si>
  <si>
    <t>201510</t>
  </si>
  <si>
    <t>201511</t>
  </si>
  <si>
    <t>201512</t>
  </si>
  <si>
    <t>M</t>
  </si>
  <si>
    <t>Mediana</t>
  </si>
  <si>
    <t>201601</t>
  </si>
  <si>
    <t>201602</t>
  </si>
  <si>
    <t>201603</t>
  </si>
  <si>
    <t>201604</t>
  </si>
  <si>
    <t>201605</t>
  </si>
  <si>
    <t>201606</t>
  </si>
  <si>
    <t>201607</t>
  </si>
  <si>
    <t>201608</t>
  </si>
  <si>
    <t>201609</t>
  </si>
  <si>
    <t>201610</t>
  </si>
  <si>
    <t>201611</t>
  </si>
  <si>
    <t>201612</t>
  </si>
  <si>
    <t>201701</t>
  </si>
  <si>
    <t>201702</t>
  </si>
  <si>
    <t>201703</t>
  </si>
  <si>
    <t>201704</t>
  </si>
  <si>
    <t>201705</t>
  </si>
  <si>
    <t>201706</t>
  </si>
  <si>
    <t>201707</t>
  </si>
  <si>
    <t>201708</t>
  </si>
  <si>
    <t>201709</t>
  </si>
  <si>
    <t>201710</t>
  </si>
  <si>
    <t>201711</t>
  </si>
  <si>
    <t>201712</t>
  </si>
  <si>
    <t>201801</t>
  </si>
  <si>
    <t>201802</t>
  </si>
  <si>
    <t>201803</t>
  </si>
  <si>
    <t>201804</t>
  </si>
  <si>
    <t>201805</t>
  </si>
  <si>
    <t>201806</t>
  </si>
  <si>
    <t>TIPO_PENSIÓN</t>
  </si>
  <si>
    <t>MEDIANA</t>
  </si>
  <si>
    <t>Fuente: Unidad de Pensiones UPISSS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</si>
</sst>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 applyFill="1"/>
    <xf numFmtId="2" fontId="0" fillId="0" borderId="0" xfId="0" applyNumberFormat="1" applyFill="1"/>
    <xf numFmtId="164" fontId="0" fillId="0" borderId="0" xfId="0" applyNumberFormat="1" applyFill="1"/>
    <xf numFmtId="0" fontId="0" fillId="0" borderId="0" xfId="0" applyFill="1"/>
    <xf numFmtId="1" fontId="0" fillId="0" borderId="10" xfId="0" applyNumberFormat="1" applyBorder="1"/>
    <xf numFmtId="2" fontId="0" fillId="0" borderId="10" xfId="0" applyNumberFormat="1" applyBorder="1"/>
    <xf numFmtId="164" fontId="0" fillId="0" borderId="10" xfId="0" applyNumberFormat="1" applyBorder="1"/>
    <xf numFmtId="0" fontId="0" fillId="33" borderId="10" xfId="0" applyFill="1" applyBorder="1"/>
    <xf numFmtId="0" fontId="0" fillId="0" borderId="0" xfId="0" applyFill="1" applyAlignment="1">
      <alignment horizontal="center"/>
    </xf>
    <xf numFmtId="0" fontId="0" fillId="33" borderId="10" xfId="0" applyFill="1" applyBorder="1" applyAlignment="1">
      <alignment horizontal="center"/>
    </xf>
    <xf numFmtId="1" fontId="0" fillId="0" borderId="10" xfId="0" applyNumberFormat="1" applyFill="1" applyBorder="1"/>
    <xf numFmtId="2" fontId="0" fillId="0" borderId="10" xfId="0" applyNumberFormat="1" applyFill="1" applyBorder="1"/>
    <xf numFmtId="164" fontId="0" fillId="0" borderId="10" xfId="0" applyNumberFormat="1" applyFill="1" applyBorder="1"/>
    <xf numFmtId="0" fontId="0" fillId="0" borderId="0" xfId="0" applyBorder="1"/>
    <xf numFmtId="0" fontId="0" fillId="34" borderId="11" xfId="0" applyFill="1" applyBorder="1"/>
    <xf numFmtId="164" fontId="0" fillId="34" borderId="10" xfId="0" applyNumberFormat="1" applyFill="1" applyBorder="1"/>
    <xf numFmtId="0" fontId="0" fillId="0" borderId="10" xfId="0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0" fontId="0" fillId="33" borderId="10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0" borderId="11" xfId="0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A16" sqref="A16:XFD16"/>
    </sheetView>
  </sheetViews>
  <sheetFormatPr baseColWidth="10" defaultRowHeight="15" x14ac:dyDescent="0.25"/>
  <cols>
    <col min="1" max="1" width="14.140625" style="1" bestFit="1" customWidth="1"/>
    <col min="2" max="2" width="9" style="1" bestFit="1" customWidth="1"/>
    <col min="3" max="3" width="5.5703125" style="1" bestFit="1" customWidth="1"/>
    <col min="4" max="4" width="6" style="1" bestFit="1" customWidth="1"/>
    <col min="5" max="5" width="12.140625" style="2" bestFit="1" customWidth="1"/>
    <col min="6" max="6" width="10.7109375" style="3" bestFit="1" customWidth="1"/>
    <col min="7" max="8" width="9" bestFit="1" customWidth="1"/>
    <col min="9" max="9" width="10" bestFit="1" customWidth="1"/>
  </cols>
  <sheetData>
    <row r="1" spans="1:9" x14ac:dyDescent="0.25">
      <c r="A1" s="8" t="s">
        <v>51</v>
      </c>
      <c r="B1" s="8" t="s">
        <v>0</v>
      </c>
      <c r="C1" s="8" t="s">
        <v>1</v>
      </c>
      <c r="D1" s="8" t="s">
        <v>2</v>
      </c>
      <c r="E1" s="9" t="s">
        <v>3</v>
      </c>
      <c r="F1" s="10" t="s">
        <v>4</v>
      </c>
      <c r="G1" s="17"/>
    </row>
    <row r="2" spans="1:9" x14ac:dyDescent="0.25">
      <c r="A2" s="14" t="s">
        <v>5</v>
      </c>
      <c r="B2" s="14" t="s">
        <v>6</v>
      </c>
      <c r="C2" s="14" t="s">
        <v>7</v>
      </c>
      <c r="D2" s="14">
        <v>13398</v>
      </c>
      <c r="E2" s="15">
        <v>4132148.84</v>
      </c>
      <c r="F2" s="16">
        <v>308.4153</v>
      </c>
      <c r="G2" s="17"/>
    </row>
    <row r="3" spans="1:9" x14ac:dyDescent="0.25">
      <c r="A3" s="14" t="s">
        <v>5</v>
      </c>
      <c r="B3" s="14" t="s">
        <v>8</v>
      </c>
      <c r="C3" s="14" t="s">
        <v>7</v>
      </c>
      <c r="D3" s="14">
        <v>13315</v>
      </c>
      <c r="E3" s="15">
        <v>4109136.95</v>
      </c>
      <c r="F3" s="16">
        <v>308.6096</v>
      </c>
      <c r="G3" s="17"/>
    </row>
    <row r="4" spans="1:9" x14ac:dyDescent="0.25">
      <c r="A4" s="14" t="s">
        <v>5</v>
      </c>
      <c r="B4" s="14" t="s">
        <v>9</v>
      </c>
      <c r="C4" s="14" t="s">
        <v>7</v>
      </c>
      <c r="D4" s="14">
        <v>13335</v>
      </c>
      <c r="E4" s="15">
        <v>4120958.41</v>
      </c>
      <c r="F4" s="16">
        <v>309.0333</v>
      </c>
      <c r="G4" s="17"/>
    </row>
    <row r="5" spans="1:9" x14ac:dyDescent="0.25">
      <c r="A5" s="14" t="s">
        <v>5</v>
      </c>
      <c r="B5" s="14" t="s">
        <v>10</v>
      </c>
      <c r="C5" s="14" t="s">
        <v>7</v>
      </c>
      <c r="D5" s="14">
        <v>13363</v>
      </c>
      <c r="E5" s="15">
        <v>4135711.74</v>
      </c>
      <c r="F5" s="16">
        <v>309.4898</v>
      </c>
      <c r="G5" s="17"/>
    </row>
    <row r="6" spans="1:9" x14ac:dyDescent="0.25">
      <c r="A6" s="14" t="s">
        <v>5</v>
      </c>
      <c r="B6" s="14" t="s">
        <v>11</v>
      </c>
      <c r="C6" s="14" t="s">
        <v>7</v>
      </c>
      <c r="D6" s="14">
        <v>13330</v>
      </c>
      <c r="E6" s="15">
        <v>4121588.06</v>
      </c>
      <c r="F6" s="16">
        <v>309.19639999999998</v>
      </c>
      <c r="G6" s="17"/>
      <c r="H6" s="12"/>
      <c r="I6" s="12"/>
    </row>
    <row r="7" spans="1:9" x14ac:dyDescent="0.25">
      <c r="A7" s="14" t="s">
        <v>5</v>
      </c>
      <c r="B7" s="14" t="s">
        <v>12</v>
      </c>
      <c r="C7" s="14" t="s">
        <v>7</v>
      </c>
      <c r="D7" s="14">
        <v>13419</v>
      </c>
      <c r="E7" s="15">
        <v>4158384.4</v>
      </c>
      <c r="F7" s="16">
        <v>309.88780000000003</v>
      </c>
      <c r="G7" s="18">
        <v>309.88780000000003</v>
      </c>
      <c r="H7" s="23" t="s">
        <v>20</v>
      </c>
      <c r="I7" s="23"/>
    </row>
    <row r="8" spans="1:9" x14ac:dyDescent="0.25">
      <c r="A8" s="14" t="s">
        <v>5</v>
      </c>
      <c r="B8" s="14" t="s">
        <v>13</v>
      </c>
      <c r="C8" s="14" t="s">
        <v>7</v>
      </c>
      <c r="D8" s="14">
        <v>13428</v>
      </c>
      <c r="E8" s="15">
        <v>4168068.55</v>
      </c>
      <c r="F8" s="16">
        <v>310.40129999999999</v>
      </c>
      <c r="G8" s="18">
        <v>310.40129999999999</v>
      </c>
      <c r="H8" s="13">
        <f>+G7+G8</f>
        <v>620.28909999999996</v>
      </c>
      <c r="I8" s="13">
        <f>+H8/2</f>
        <v>310.14454999999998</v>
      </c>
    </row>
    <row r="9" spans="1:9" x14ac:dyDescent="0.25">
      <c r="A9" s="14" t="s">
        <v>5</v>
      </c>
      <c r="B9" s="14" t="s">
        <v>14</v>
      </c>
      <c r="C9" s="14" t="s">
        <v>7</v>
      </c>
      <c r="D9" s="14">
        <v>13276</v>
      </c>
      <c r="E9" s="15">
        <v>4129057.17</v>
      </c>
      <c r="F9" s="16">
        <v>311.01670000000001</v>
      </c>
      <c r="G9" s="17"/>
    </row>
    <row r="10" spans="1:9" x14ac:dyDescent="0.25">
      <c r="A10" s="14" t="s">
        <v>5</v>
      </c>
      <c r="B10" s="14" t="s">
        <v>15</v>
      </c>
      <c r="C10" s="14" t="s">
        <v>7</v>
      </c>
      <c r="D10" s="14">
        <v>13430</v>
      </c>
      <c r="E10" s="15">
        <v>4181520.76</v>
      </c>
      <c r="F10" s="16">
        <v>311.35669999999999</v>
      </c>
      <c r="G10" s="17"/>
    </row>
    <row r="11" spans="1:9" x14ac:dyDescent="0.25">
      <c r="A11" s="14" t="s">
        <v>5</v>
      </c>
      <c r="B11" s="14" t="s">
        <v>16</v>
      </c>
      <c r="C11" s="14" t="s">
        <v>7</v>
      </c>
      <c r="D11" s="14">
        <v>13446</v>
      </c>
      <c r="E11" s="15">
        <v>4192549.02</v>
      </c>
      <c r="F11" s="16">
        <v>311.8064</v>
      </c>
      <c r="G11" s="17"/>
    </row>
    <row r="12" spans="1:9" x14ac:dyDescent="0.25">
      <c r="A12" s="14" t="s">
        <v>5</v>
      </c>
      <c r="B12" s="14" t="s">
        <v>17</v>
      </c>
      <c r="C12" s="14" t="s">
        <v>7</v>
      </c>
      <c r="D12" s="14">
        <v>13433</v>
      </c>
      <c r="E12" s="15">
        <v>4190787.79</v>
      </c>
      <c r="F12" s="16">
        <v>311.97710000000001</v>
      </c>
      <c r="G12" s="17"/>
    </row>
    <row r="13" spans="1:9" x14ac:dyDescent="0.25">
      <c r="A13" s="14" t="s">
        <v>5</v>
      </c>
      <c r="B13" s="14" t="s">
        <v>18</v>
      </c>
      <c r="C13" s="14" t="s">
        <v>7</v>
      </c>
      <c r="D13" s="14">
        <v>13405</v>
      </c>
      <c r="E13" s="15">
        <v>4187806.17</v>
      </c>
      <c r="F13" s="16">
        <v>312.40629999999999</v>
      </c>
      <c r="G13" s="17"/>
    </row>
    <row r="14" spans="1:9" s="7" customFormat="1" x14ac:dyDescent="0.25">
      <c r="A14" s="4"/>
      <c r="B14" s="4"/>
      <c r="C14" s="4"/>
      <c r="D14" s="4"/>
      <c r="E14" s="5"/>
      <c r="F14" s="19">
        <f>SUM(F2:F13)</f>
        <v>3723.5967000000001</v>
      </c>
      <c r="G14" s="11">
        <f>F14/12</f>
        <v>310.29972500000002</v>
      </c>
      <c r="H14" s="23" t="s">
        <v>4</v>
      </c>
      <c r="I14" s="23"/>
    </row>
    <row r="15" spans="1:9" s="7" customFormat="1" x14ac:dyDescent="0.25">
      <c r="A15" s="4"/>
      <c r="B15" s="4"/>
      <c r="C15" s="4"/>
      <c r="D15" s="4"/>
      <c r="E15" s="5"/>
      <c r="F15" s="6"/>
    </row>
    <row r="16" spans="1:9" x14ac:dyDescent="0.25">
      <c r="A16" s="8" t="s">
        <v>51</v>
      </c>
      <c r="B16" s="8" t="s">
        <v>0</v>
      </c>
      <c r="C16" s="8" t="s">
        <v>1</v>
      </c>
      <c r="D16" s="8" t="s">
        <v>2</v>
      </c>
      <c r="E16" s="9" t="s">
        <v>3</v>
      </c>
      <c r="F16" s="10" t="s">
        <v>4</v>
      </c>
      <c r="G16" s="17"/>
    </row>
    <row r="17" spans="1:9" x14ac:dyDescent="0.25">
      <c r="A17" s="14" t="s">
        <v>5</v>
      </c>
      <c r="B17" s="14" t="s">
        <v>6</v>
      </c>
      <c r="C17" s="14" t="s">
        <v>19</v>
      </c>
      <c r="D17" s="14">
        <v>18614</v>
      </c>
      <c r="E17" s="15">
        <v>6683634.1799999997</v>
      </c>
      <c r="F17" s="16">
        <v>359.06490000000002</v>
      </c>
      <c r="G17" s="17"/>
    </row>
    <row r="18" spans="1:9" x14ac:dyDescent="0.25">
      <c r="A18" s="14" t="s">
        <v>5</v>
      </c>
      <c r="B18" s="14" t="s">
        <v>8</v>
      </c>
      <c r="C18" s="14" t="s">
        <v>19</v>
      </c>
      <c r="D18" s="14">
        <v>18414</v>
      </c>
      <c r="E18" s="15">
        <v>6601737.6200000001</v>
      </c>
      <c r="F18" s="16">
        <v>358.51729999999998</v>
      </c>
      <c r="G18" s="17"/>
    </row>
    <row r="19" spans="1:9" x14ac:dyDescent="0.25">
      <c r="A19" s="14" t="s">
        <v>5</v>
      </c>
      <c r="B19" s="14" t="s">
        <v>9</v>
      </c>
      <c r="C19" s="14" t="s">
        <v>19</v>
      </c>
      <c r="D19" s="14">
        <v>18458</v>
      </c>
      <c r="E19" s="15">
        <v>6635733.2699999996</v>
      </c>
      <c r="F19" s="16">
        <v>359.50450000000001</v>
      </c>
      <c r="G19" s="17"/>
    </row>
    <row r="20" spans="1:9" x14ac:dyDescent="0.25">
      <c r="A20" s="14" t="s">
        <v>5</v>
      </c>
      <c r="B20" s="14" t="s">
        <v>10</v>
      </c>
      <c r="C20" s="14" t="s">
        <v>19</v>
      </c>
      <c r="D20" s="14">
        <v>18395</v>
      </c>
      <c r="E20" s="15">
        <v>6619800.2000000002</v>
      </c>
      <c r="F20" s="16">
        <v>359.86950000000002</v>
      </c>
      <c r="G20" s="17"/>
    </row>
    <row r="21" spans="1:9" x14ac:dyDescent="0.25">
      <c r="A21" s="14" t="s">
        <v>5</v>
      </c>
      <c r="B21" s="14" t="s">
        <v>11</v>
      </c>
      <c r="C21" s="14" t="s">
        <v>19</v>
      </c>
      <c r="D21" s="14">
        <v>18339</v>
      </c>
      <c r="E21" s="15">
        <v>6603813.6799999997</v>
      </c>
      <c r="F21" s="16">
        <v>360.0967</v>
      </c>
      <c r="G21" s="17"/>
      <c r="H21" s="12"/>
      <c r="I21" s="12"/>
    </row>
    <row r="22" spans="1:9" x14ac:dyDescent="0.25">
      <c r="A22" s="14" t="s">
        <v>5</v>
      </c>
      <c r="B22" s="14" t="s">
        <v>12</v>
      </c>
      <c r="C22" s="14" t="s">
        <v>19</v>
      </c>
      <c r="D22" s="14">
        <v>18400</v>
      </c>
      <c r="E22" s="15">
        <v>6633283.0800000001</v>
      </c>
      <c r="F22" s="16">
        <v>360.50450000000001</v>
      </c>
      <c r="G22" s="18">
        <v>360.4486</v>
      </c>
      <c r="H22" s="23" t="s">
        <v>20</v>
      </c>
      <c r="I22" s="23"/>
    </row>
    <row r="23" spans="1:9" x14ac:dyDescent="0.25">
      <c r="A23" s="14" t="s">
        <v>5</v>
      </c>
      <c r="B23" s="14" t="s">
        <v>13</v>
      </c>
      <c r="C23" s="14" t="s">
        <v>19</v>
      </c>
      <c r="D23" s="14">
        <v>18327</v>
      </c>
      <c r="E23" s="15">
        <v>6605942.0499999998</v>
      </c>
      <c r="F23" s="16">
        <v>360.4486</v>
      </c>
      <c r="G23" s="18">
        <v>360.50450000000001</v>
      </c>
      <c r="H23" s="13">
        <f>+G22+G23</f>
        <v>720.95309999999995</v>
      </c>
      <c r="I23" s="13">
        <f>+H23/2</f>
        <v>360.47654999999997</v>
      </c>
    </row>
    <row r="24" spans="1:9" x14ac:dyDescent="0.25">
      <c r="A24" s="14" t="s">
        <v>5</v>
      </c>
      <c r="B24" s="14" t="s">
        <v>14</v>
      </c>
      <c r="C24" s="14" t="s">
        <v>19</v>
      </c>
      <c r="D24" s="14">
        <v>18002</v>
      </c>
      <c r="E24" s="15">
        <v>6491360.1699999999</v>
      </c>
      <c r="F24" s="16">
        <v>360.59109999999998</v>
      </c>
      <c r="G24" s="17"/>
    </row>
    <row r="25" spans="1:9" x14ac:dyDescent="0.25">
      <c r="A25" s="14" t="s">
        <v>5</v>
      </c>
      <c r="B25" s="14" t="s">
        <v>15</v>
      </c>
      <c r="C25" s="14" t="s">
        <v>19</v>
      </c>
      <c r="D25" s="14">
        <v>18193</v>
      </c>
      <c r="E25" s="15">
        <v>6577313.6100000003</v>
      </c>
      <c r="F25" s="16">
        <v>361.5299</v>
      </c>
      <c r="G25" s="17"/>
    </row>
    <row r="26" spans="1:9" x14ac:dyDescent="0.25">
      <c r="A26" s="14" t="s">
        <v>5</v>
      </c>
      <c r="B26" s="14" t="s">
        <v>16</v>
      </c>
      <c r="C26" s="14" t="s">
        <v>19</v>
      </c>
      <c r="D26" s="14">
        <v>18172</v>
      </c>
      <c r="E26" s="15">
        <v>6580969.1699999999</v>
      </c>
      <c r="F26" s="16">
        <v>362.14890000000003</v>
      </c>
      <c r="G26" s="17"/>
    </row>
    <row r="27" spans="1:9" x14ac:dyDescent="0.25">
      <c r="A27" s="14" t="s">
        <v>5</v>
      </c>
      <c r="B27" s="14" t="s">
        <v>17</v>
      </c>
      <c r="C27" s="14" t="s">
        <v>19</v>
      </c>
      <c r="D27" s="14">
        <v>18146</v>
      </c>
      <c r="E27" s="15">
        <v>6572293.2599999998</v>
      </c>
      <c r="F27" s="16">
        <v>362.18959999999998</v>
      </c>
      <c r="G27" s="17"/>
    </row>
    <row r="28" spans="1:9" x14ac:dyDescent="0.25">
      <c r="A28" s="14" t="s">
        <v>5</v>
      </c>
      <c r="B28" s="14" t="s">
        <v>18</v>
      </c>
      <c r="C28" s="14" t="s">
        <v>19</v>
      </c>
      <c r="D28" s="14">
        <v>18068</v>
      </c>
      <c r="E28" s="15">
        <v>6548321.9500000002</v>
      </c>
      <c r="F28" s="16">
        <v>362.42649999999998</v>
      </c>
      <c r="G28" s="17"/>
    </row>
    <row r="29" spans="1:9" x14ac:dyDescent="0.25">
      <c r="F29" s="19">
        <f>SUM(F17:F28)</f>
        <v>4326.8920000000007</v>
      </c>
      <c r="G29" s="11"/>
      <c r="H29" s="23" t="s">
        <v>4</v>
      </c>
      <c r="I29" s="23"/>
    </row>
  </sheetData>
  <sortState ref="G14:G25">
    <sortCondition ref="G14:G25"/>
  </sortState>
  <mergeCells count="4">
    <mergeCell ref="H7:I7"/>
    <mergeCell ref="H22:I22"/>
    <mergeCell ref="H14:I14"/>
    <mergeCell ref="H29:I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6" workbookViewId="0">
      <selection activeCell="A33" sqref="A33:D33"/>
    </sheetView>
  </sheetViews>
  <sheetFormatPr baseColWidth="10" defaultRowHeight="15" x14ac:dyDescent="0.25"/>
  <cols>
    <col min="1" max="1" width="14.140625" style="1" bestFit="1" customWidth="1"/>
    <col min="2" max="2" width="8.5703125" style="1" bestFit="1" customWidth="1"/>
    <col min="3" max="3" width="5.28515625" style="1" bestFit="1" customWidth="1"/>
    <col min="4" max="4" width="6" style="1" bestFit="1" customWidth="1"/>
    <col min="5" max="5" width="11.5703125" style="2" bestFit="1" customWidth="1"/>
    <col min="6" max="6" width="10.28515625" style="3" bestFit="1" customWidth="1"/>
  </cols>
  <sheetData>
    <row r="1" spans="1:9" x14ac:dyDescent="0.25">
      <c r="A1" s="8" t="s">
        <v>51</v>
      </c>
      <c r="B1" s="8" t="s">
        <v>0</v>
      </c>
      <c r="C1" s="8" t="s">
        <v>1</v>
      </c>
      <c r="D1" s="8" t="s">
        <v>2</v>
      </c>
      <c r="E1" s="9" t="s">
        <v>3</v>
      </c>
      <c r="F1" s="10" t="s">
        <v>4</v>
      </c>
      <c r="G1" s="17"/>
    </row>
    <row r="2" spans="1:9" x14ac:dyDescent="0.25">
      <c r="A2" s="14" t="s">
        <v>5</v>
      </c>
      <c r="B2" s="14" t="s">
        <v>21</v>
      </c>
      <c r="C2" s="14" t="s">
        <v>7</v>
      </c>
      <c r="D2" s="14">
        <v>13343</v>
      </c>
      <c r="E2" s="15">
        <v>4174612.7</v>
      </c>
      <c r="F2" s="16">
        <v>312.8691</v>
      </c>
      <c r="G2" s="17"/>
    </row>
    <row r="3" spans="1:9" x14ac:dyDescent="0.25">
      <c r="A3" s="14" t="s">
        <v>5</v>
      </c>
      <c r="B3" s="14" t="s">
        <v>22</v>
      </c>
      <c r="C3" s="14" t="s">
        <v>7</v>
      </c>
      <c r="D3" s="14">
        <v>13301</v>
      </c>
      <c r="E3" s="15">
        <v>4160849.45</v>
      </c>
      <c r="F3" s="16">
        <v>312.82229999999998</v>
      </c>
      <c r="G3" s="17"/>
    </row>
    <row r="4" spans="1:9" x14ac:dyDescent="0.25">
      <c r="A4" s="14" t="s">
        <v>5</v>
      </c>
      <c r="B4" s="14" t="s">
        <v>23</v>
      </c>
      <c r="C4" s="14" t="s">
        <v>7</v>
      </c>
      <c r="D4" s="14">
        <v>13384</v>
      </c>
      <c r="E4" s="15">
        <v>4189300.36</v>
      </c>
      <c r="F4" s="16">
        <v>313.00810000000001</v>
      </c>
      <c r="G4" s="17"/>
    </row>
    <row r="5" spans="1:9" x14ac:dyDescent="0.25">
      <c r="A5" s="14" t="s">
        <v>5</v>
      </c>
      <c r="B5" s="14" t="s">
        <v>24</v>
      </c>
      <c r="C5" s="14" t="s">
        <v>7</v>
      </c>
      <c r="D5" s="14">
        <v>13370</v>
      </c>
      <c r="E5" s="15">
        <v>4192973.67</v>
      </c>
      <c r="F5" s="16">
        <v>313.61059999999998</v>
      </c>
      <c r="G5" s="17"/>
    </row>
    <row r="6" spans="1:9" x14ac:dyDescent="0.25">
      <c r="A6" s="14" t="s">
        <v>5</v>
      </c>
      <c r="B6" s="14" t="s">
        <v>25</v>
      </c>
      <c r="C6" s="14" t="s">
        <v>7</v>
      </c>
      <c r="D6" s="14">
        <v>13383</v>
      </c>
      <c r="E6" s="15">
        <v>4202842.41</v>
      </c>
      <c r="F6" s="16">
        <v>314.04340000000002</v>
      </c>
      <c r="G6" s="17"/>
      <c r="H6" s="12"/>
      <c r="I6" s="12"/>
    </row>
    <row r="7" spans="1:9" x14ac:dyDescent="0.25">
      <c r="A7" s="14" t="s">
        <v>5</v>
      </c>
      <c r="B7" s="14" t="s">
        <v>26</v>
      </c>
      <c r="C7" s="14" t="s">
        <v>7</v>
      </c>
      <c r="D7" s="14">
        <v>13372</v>
      </c>
      <c r="E7" s="15">
        <v>4211634.87</v>
      </c>
      <c r="F7" s="16">
        <v>314.95920000000001</v>
      </c>
      <c r="G7" s="18">
        <v>314.95920000000001</v>
      </c>
      <c r="H7" s="24" t="s">
        <v>52</v>
      </c>
      <c r="I7" s="25"/>
    </row>
    <row r="8" spans="1:9" x14ac:dyDescent="0.25">
      <c r="A8" s="14" t="s">
        <v>5</v>
      </c>
      <c r="B8" s="14" t="s">
        <v>27</v>
      </c>
      <c r="C8" s="14" t="s">
        <v>7</v>
      </c>
      <c r="D8" s="14">
        <v>13403</v>
      </c>
      <c r="E8" s="15">
        <v>4229628.88</v>
      </c>
      <c r="F8" s="16">
        <v>315.57330000000002</v>
      </c>
      <c r="G8" s="18">
        <v>315.57330000000002</v>
      </c>
      <c r="H8" s="13">
        <f>+G7+G8</f>
        <v>630.53250000000003</v>
      </c>
      <c r="I8" s="13">
        <f>+H8/2</f>
        <v>315.26625000000001</v>
      </c>
    </row>
    <row r="9" spans="1:9" x14ac:dyDescent="0.25">
      <c r="A9" s="14" t="s">
        <v>5</v>
      </c>
      <c r="B9" s="14" t="s">
        <v>28</v>
      </c>
      <c r="C9" s="14" t="s">
        <v>7</v>
      </c>
      <c r="D9" s="14">
        <v>13275</v>
      </c>
      <c r="E9" s="15">
        <v>4198007.6100000003</v>
      </c>
      <c r="F9" s="16">
        <v>316.23410000000001</v>
      </c>
      <c r="G9" s="17"/>
    </row>
    <row r="10" spans="1:9" x14ac:dyDescent="0.25">
      <c r="A10" s="14" t="s">
        <v>5</v>
      </c>
      <c r="B10" s="14" t="s">
        <v>29</v>
      </c>
      <c r="C10" s="14" t="s">
        <v>7</v>
      </c>
      <c r="D10" s="14">
        <v>13324</v>
      </c>
      <c r="E10" s="15">
        <v>4222613.5</v>
      </c>
      <c r="F10" s="16">
        <v>316.91789999999997</v>
      </c>
      <c r="G10" s="17"/>
    </row>
    <row r="11" spans="1:9" x14ac:dyDescent="0.25">
      <c r="A11" s="14" t="s">
        <v>5</v>
      </c>
      <c r="B11" s="14" t="s">
        <v>30</v>
      </c>
      <c r="C11" s="14" t="s">
        <v>7</v>
      </c>
      <c r="D11" s="14">
        <v>13394</v>
      </c>
      <c r="E11" s="15">
        <v>4249276.96</v>
      </c>
      <c r="F11" s="16">
        <v>317.25229999999999</v>
      </c>
      <c r="G11" s="17"/>
    </row>
    <row r="12" spans="1:9" x14ac:dyDescent="0.25">
      <c r="A12" s="14" t="s">
        <v>5</v>
      </c>
      <c r="B12" s="14" t="s">
        <v>31</v>
      </c>
      <c r="C12" s="14" t="s">
        <v>7</v>
      </c>
      <c r="D12" s="14">
        <v>13397</v>
      </c>
      <c r="E12" s="15">
        <v>4255092.84</v>
      </c>
      <c r="F12" s="16">
        <v>317.61529999999999</v>
      </c>
      <c r="G12" s="17"/>
    </row>
    <row r="13" spans="1:9" x14ac:dyDescent="0.25">
      <c r="A13" s="14" t="s">
        <v>5</v>
      </c>
      <c r="B13" s="14" t="s">
        <v>32</v>
      </c>
      <c r="C13" s="14" t="s">
        <v>7</v>
      </c>
      <c r="D13" s="14">
        <v>13377</v>
      </c>
      <c r="E13" s="15">
        <v>4245390.74</v>
      </c>
      <c r="F13" s="16">
        <v>317.36489999999998</v>
      </c>
      <c r="G13" s="17"/>
    </row>
    <row r="14" spans="1:9" s="7" customFormat="1" x14ac:dyDescent="0.25">
      <c r="A14" s="4"/>
      <c r="B14" s="4"/>
      <c r="C14" s="4"/>
      <c r="D14" s="4"/>
      <c r="E14" s="5"/>
      <c r="F14" s="19">
        <f>SUM(F2:F13)</f>
        <v>3782.2705000000001</v>
      </c>
      <c r="G14" s="11">
        <f>F14/12</f>
        <v>315.18920833333334</v>
      </c>
      <c r="H14" s="23" t="s">
        <v>4</v>
      </c>
      <c r="I14" s="23"/>
    </row>
    <row r="15" spans="1:9" s="7" customFormat="1" x14ac:dyDescent="0.25">
      <c r="A15" s="4"/>
      <c r="B15" s="4"/>
      <c r="C15" s="4"/>
      <c r="D15" s="4"/>
      <c r="E15" s="5"/>
      <c r="F15" s="6"/>
    </row>
    <row r="16" spans="1:9" x14ac:dyDescent="0.25">
      <c r="A16" s="8" t="s">
        <v>51</v>
      </c>
      <c r="B16" s="8" t="s">
        <v>0</v>
      </c>
      <c r="C16" s="8" t="s">
        <v>1</v>
      </c>
      <c r="D16" s="8" t="s">
        <v>2</v>
      </c>
      <c r="E16" s="9" t="s">
        <v>3</v>
      </c>
      <c r="F16" s="10" t="s">
        <v>4</v>
      </c>
      <c r="G16" s="17"/>
    </row>
    <row r="17" spans="1:9" x14ac:dyDescent="0.25">
      <c r="A17" s="8" t="s">
        <v>5</v>
      </c>
      <c r="B17" s="8" t="s">
        <v>21</v>
      </c>
      <c r="C17" s="8" t="s">
        <v>19</v>
      </c>
      <c r="D17" s="8">
        <v>17936</v>
      </c>
      <c r="E17" s="9">
        <v>6514588.5599999996</v>
      </c>
      <c r="F17" s="10">
        <v>363.21300000000002</v>
      </c>
      <c r="G17" s="17"/>
    </row>
    <row r="18" spans="1:9" x14ac:dyDescent="0.25">
      <c r="A18" s="14" t="s">
        <v>5</v>
      </c>
      <c r="B18" s="14" t="s">
        <v>22</v>
      </c>
      <c r="C18" s="14" t="s">
        <v>19</v>
      </c>
      <c r="D18" s="14">
        <v>17859</v>
      </c>
      <c r="E18" s="15">
        <v>6506897.8399999999</v>
      </c>
      <c r="F18" s="16">
        <v>364.34840000000003</v>
      </c>
      <c r="G18" s="17"/>
    </row>
    <row r="19" spans="1:9" x14ac:dyDescent="0.25">
      <c r="A19" s="14" t="s">
        <v>5</v>
      </c>
      <c r="B19" s="14" t="s">
        <v>23</v>
      </c>
      <c r="C19" s="14" t="s">
        <v>19</v>
      </c>
      <c r="D19" s="14">
        <v>17931</v>
      </c>
      <c r="E19" s="15">
        <v>6546984.2300000004</v>
      </c>
      <c r="F19" s="16">
        <v>365.12099999999998</v>
      </c>
      <c r="G19" s="17"/>
    </row>
    <row r="20" spans="1:9" x14ac:dyDescent="0.25">
      <c r="A20" s="14" t="s">
        <v>5</v>
      </c>
      <c r="B20" s="14" t="s">
        <v>24</v>
      </c>
      <c r="C20" s="14" t="s">
        <v>19</v>
      </c>
      <c r="D20" s="14">
        <v>17896</v>
      </c>
      <c r="E20" s="15">
        <v>6541107.7999999998</v>
      </c>
      <c r="F20" s="16">
        <v>365.50670000000002</v>
      </c>
      <c r="G20" s="17"/>
    </row>
    <row r="21" spans="1:9" x14ac:dyDescent="0.25">
      <c r="A21" s="14" t="s">
        <v>5</v>
      </c>
      <c r="B21" s="14" t="s">
        <v>25</v>
      </c>
      <c r="C21" s="14" t="s">
        <v>19</v>
      </c>
      <c r="D21" s="14">
        <v>17861</v>
      </c>
      <c r="E21" s="15">
        <v>6535326.4100000001</v>
      </c>
      <c r="F21" s="16">
        <v>365.89920000000001</v>
      </c>
      <c r="G21" s="17"/>
    </row>
    <row r="22" spans="1:9" x14ac:dyDescent="0.25">
      <c r="A22" s="14" t="s">
        <v>5</v>
      </c>
      <c r="B22" s="14" t="s">
        <v>26</v>
      </c>
      <c r="C22" s="14" t="s">
        <v>19</v>
      </c>
      <c r="D22" s="14">
        <v>17780</v>
      </c>
      <c r="E22" s="15">
        <v>6517790.8300000001</v>
      </c>
      <c r="F22" s="16">
        <v>366.57990000000001</v>
      </c>
      <c r="G22" s="18">
        <v>314.95920000000001</v>
      </c>
      <c r="H22" s="23" t="s">
        <v>52</v>
      </c>
      <c r="I22" s="23" t="e">
        <f>+H22/2</f>
        <v>#VALUE!</v>
      </c>
    </row>
    <row r="23" spans="1:9" x14ac:dyDescent="0.25">
      <c r="A23" s="14" t="s">
        <v>5</v>
      </c>
      <c r="B23" s="14" t="s">
        <v>27</v>
      </c>
      <c r="C23" s="14" t="s">
        <v>19</v>
      </c>
      <c r="D23" s="14">
        <v>17749</v>
      </c>
      <c r="E23" s="15">
        <v>6521972.5</v>
      </c>
      <c r="F23" s="16">
        <v>367.45580000000001</v>
      </c>
      <c r="G23" s="18">
        <v>315.57330000000002</v>
      </c>
      <c r="H23" s="13">
        <f>+G22+G23</f>
        <v>630.53250000000003</v>
      </c>
      <c r="I23" s="13">
        <f>+H23/2</f>
        <v>315.26625000000001</v>
      </c>
    </row>
    <row r="24" spans="1:9" x14ac:dyDescent="0.25">
      <c r="A24" s="14" t="s">
        <v>5</v>
      </c>
      <c r="B24" s="14" t="s">
        <v>28</v>
      </c>
      <c r="C24" s="14" t="s">
        <v>19</v>
      </c>
      <c r="D24" s="14">
        <v>17503</v>
      </c>
      <c r="E24" s="15">
        <v>6416506.1799999997</v>
      </c>
      <c r="F24" s="16">
        <v>366.59469999999999</v>
      </c>
      <c r="G24" s="17"/>
    </row>
    <row r="25" spans="1:9" x14ac:dyDescent="0.25">
      <c r="A25" s="14" t="s">
        <v>5</v>
      </c>
      <c r="B25" s="14" t="s">
        <v>29</v>
      </c>
      <c r="C25" s="14" t="s">
        <v>19</v>
      </c>
      <c r="D25" s="14">
        <v>17645</v>
      </c>
      <c r="E25" s="15">
        <v>6486011.21</v>
      </c>
      <c r="F25" s="16">
        <v>367.58350000000002</v>
      </c>
      <c r="G25" s="17"/>
    </row>
    <row r="26" spans="1:9" x14ac:dyDescent="0.25">
      <c r="A26" s="14" t="s">
        <v>5</v>
      </c>
      <c r="B26" s="14" t="s">
        <v>30</v>
      </c>
      <c r="C26" s="14" t="s">
        <v>19</v>
      </c>
      <c r="D26" s="14">
        <v>17643</v>
      </c>
      <c r="E26" s="15">
        <v>6493499.5300000003</v>
      </c>
      <c r="F26" s="16">
        <v>368.0496</v>
      </c>
      <c r="G26" s="17"/>
    </row>
    <row r="27" spans="1:9" x14ac:dyDescent="0.25">
      <c r="A27" s="14" t="s">
        <v>5</v>
      </c>
      <c r="B27" s="14" t="s">
        <v>31</v>
      </c>
      <c r="C27" s="14" t="s">
        <v>19</v>
      </c>
      <c r="D27" s="14">
        <v>17622</v>
      </c>
      <c r="E27" s="15">
        <v>6496639.21</v>
      </c>
      <c r="F27" s="16">
        <v>368.66640000000001</v>
      </c>
      <c r="G27" s="17"/>
    </row>
    <row r="28" spans="1:9" x14ac:dyDescent="0.25">
      <c r="A28" s="14" t="s">
        <v>5</v>
      </c>
      <c r="B28" s="14" t="s">
        <v>32</v>
      </c>
      <c r="C28" s="14" t="s">
        <v>19</v>
      </c>
      <c r="D28" s="14">
        <v>17574</v>
      </c>
      <c r="E28" s="15">
        <v>6482892.0300000003</v>
      </c>
      <c r="F28" s="16">
        <v>368.89109999999999</v>
      </c>
      <c r="G28" s="17"/>
    </row>
    <row r="29" spans="1:9" x14ac:dyDescent="0.25">
      <c r="A29" s="4"/>
      <c r="B29" s="4"/>
      <c r="C29" s="4"/>
      <c r="D29" s="4"/>
      <c r="E29" s="5"/>
      <c r="F29" s="19">
        <f>SUM(F17:F28)</f>
        <v>4397.9093000000003</v>
      </c>
      <c r="G29" s="11">
        <f>F29/12</f>
        <v>366.49244166666671</v>
      </c>
      <c r="H29" s="23" t="s">
        <v>4</v>
      </c>
      <c r="I29" s="23"/>
    </row>
    <row r="33" spans="1:1" x14ac:dyDescent="0.25">
      <c r="A33" s="1" t="s">
        <v>53</v>
      </c>
    </row>
  </sheetData>
  <mergeCells count="4">
    <mergeCell ref="H7:I7"/>
    <mergeCell ref="H14:I14"/>
    <mergeCell ref="H29:I29"/>
    <mergeCell ref="H22:I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0" workbookViewId="0">
      <selection activeCell="A33" sqref="A33:D33"/>
    </sheetView>
  </sheetViews>
  <sheetFormatPr baseColWidth="10" defaultRowHeight="15" x14ac:dyDescent="0.25"/>
  <cols>
    <col min="1" max="1" width="14.140625" style="1" bestFit="1" customWidth="1"/>
    <col min="2" max="2" width="8.5703125" style="1" bestFit="1" customWidth="1"/>
    <col min="3" max="3" width="5.28515625" style="1" bestFit="1" customWidth="1"/>
    <col min="4" max="4" width="6" style="1" bestFit="1" customWidth="1"/>
    <col min="5" max="5" width="11.5703125" style="2" bestFit="1" customWidth="1"/>
    <col min="6" max="6" width="10.28515625" style="3" bestFit="1" customWidth="1"/>
  </cols>
  <sheetData>
    <row r="1" spans="1:9" x14ac:dyDescent="0.25">
      <c r="A1" s="8" t="s">
        <v>51</v>
      </c>
      <c r="B1" s="8" t="s">
        <v>0</v>
      </c>
      <c r="C1" s="8" t="s">
        <v>1</v>
      </c>
      <c r="D1" s="8" t="s">
        <v>2</v>
      </c>
      <c r="E1" s="9" t="s">
        <v>3</v>
      </c>
      <c r="F1" s="10" t="s">
        <v>4</v>
      </c>
      <c r="G1" s="17"/>
    </row>
    <row r="2" spans="1:9" x14ac:dyDescent="0.25">
      <c r="A2" s="14" t="s">
        <v>5</v>
      </c>
      <c r="B2" s="14" t="s">
        <v>33</v>
      </c>
      <c r="C2" s="14" t="s">
        <v>7</v>
      </c>
      <c r="D2" s="14">
        <v>13387</v>
      </c>
      <c r="E2" s="15">
        <v>4252799.0999999996</v>
      </c>
      <c r="F2" s="16">
        <v>317.68130000000002</v>
      </c>
      <c r="G2" s="17"/>
    </row>
    <row r="3" spans="1:9" x14ac:dyDescent="0.25">
      <c r="A3" s="14" t="s">
        <v>5</v>
      </c>
      <c r="B3" s="14" t="s">
        <v>34</v>
      </c>
      <c r="C3" s="14" t="s">
        <v>7</v>
      </c>
      <c r="D3" s="14">
        <v>13324</v>
      </c>
      <c r="E3" s="15">
        <v>4238689.57</v>
      </c>
      <c r="F3" s="16">
        <v>318.12439999999998</v>
      </c>
      <c r="G3" s="17"/>
    </row>
    <row r="4" spans="1:9" x14ac:dyDescent="0.25">
      <c r="A4" s="14" t="s">
        <v>5</v>
      </c>
      <c r="B4" s="14" t="s">
        <v>35</v>
      </c>
      <c r="C4" s="14" t="s">
        <v>7</v>
      </c>
      <c r="D4" s="14">
        <v>13374</v>
      </c>
      <c r="E4" s="15">
        <v>4262384.17</v>
      </c>
      <c r="F4" s="16">
        <v>318.70679999999999</v>
      </c>
      <c r="G4" s="17"/>
    </row>
    <row r="5" spans="1:9" x14ac:dyDescent="0.25">
      <c r="A5" s="14" t="s">
        <v>5</v>
      </c>
      <c r="B5" s="14" t="s">
        <v>36</v>
      </c>
      <c r="C5" s="14" t="s">
        <v>7</v>
      </c>
      <c r="D5" s="14">
        <v>13342</v>
      </c>
      <c r="E5" s="15">
        <v>4262941.2300000004</v>
      </c>
      <c r="F5" s="16">
        <v>319.5129</v>
      </c>
      <c r="G5" s="17"/>
    </row>
    <row r="6" spans="1:9" x14ac:dyDescent="0.25">
      <c r="A6" s="14" t="s">
        <v>5</v>
      </c>
      <c r="B6" s="14" t="s">
        <v>37</v>
      </c>
      <c r="C6" s="14" t="s">
        <v>7</v>
      </c>
      <c r="D6" s="14">
        <v>13337</v>
      </c>
      <c r="E6" s="15">
        <v>4263611.7300000004</v>
      </c>
      <c r="F6" s="16">
        <v>319.68299999999999</v>
      </c>
      <c r="G6" s="17"/>
      <c r="H6" s="12"/>
      <c r="I6" s="12"/>
    </row>
    <row r="7" spans="1:9" x14ac:dyDescent="0.25">
      <c r="A7" s="14" t="s">
        <v>5</v>
      </c>
      <c r="B7" s="14" t="s">
        <v>38</v>
      </c>
      <c r="C7" s="14" t="s">
        <v>7</v>
      </c>
      <c r="D7" s="14">
        <v>13333</v>
      </c>
      <c r="E7" s="15">
        <v>4266306.84</v>
      </c>
      <c r="F7" s="16">
        <v>319.98099999999999</v>
      </c>
      <c r="G7" s="18">
        <v>314.95920000000001</v>
      </c>
      <c r="H7" s="23" t="s">
        <v>52</v>
      </c>
      <c r="I7" s="23" t="e">
        <f>+H7/2</f>
        <v>#VALUE!</v>
      </c>
    </row>
    <row r="8" spans="1:9" x14ac:dyDescent="0.25">
      <c r="A8" s="14" t="s">
        <v>5</v>
      </c>
      <c r="B8" s="14" t="s">
        <v>39</v>
      </c>
      <c r="C8" s="14" t="s">
        <v>7</v>
      </c>
      <c r="D8" s="14">
        <v>13320</v>
      </c>
      <c r="E8" s="15">
        <v>4269512.3099999996</v>
      </c>
      <c r="F8" s="16">
        <v>320.53399999999999</v>
      </c>
      <c r="G8" s="18">
        <v>315.57330000000002</v>
      </c>
      <c r="H8" s="13">
        <f>+G7+G8</f>
        <v>630.53250000000003</v>
      </c>
      <c r="I8" s="13">
        <f>+H8/2</f>
        <v>315.26625000000001</v>
      </c>
    </row>
    <row r="9" spans="1:9" x14ac:dyDescent="0.25">
      <c r="A9" s="14" t="s">
        <v>5</v>
      </c>
      <c r="B9" s="14" t="s">
        <v>40</v>
      </c>
      <c r="C9" s="14" t="s">
        <v>7</v>
      </c>
      <c r="D9" s="14">
        <v>13231</v>
      </c>
      <c r="E9" s="15">
        <v>4248862.8600000003</v>
      </c>
      <c r="F9" s="16">
        <v>321.12939999999998</v>
      </c>
      <c r="G9" s="17"/>
    </row>
    <row r="10" spans="1:9" x14ac:dyDescent="0.25">
      <c r="A10" s="14" t="s">
        <v>5</v>
      </c>
      <c r="B10" s="14" t="s">
        <v>41</v>
      </c>
      <c r="C10" s="14" t="s">
        <v>7</v>
      </c>
      <c r="D10" s="14">
        <v>13290</v>
      </c>
      <c r="E10" s="15">
        <v>4271349.26</v>
      </c>
      <c r="F10" s="16">
        <v>321.39569999999998</v>
      </c>
      <c r="G10" s="17"/>
    </row>
    <row r="11" spans="1:9" x14ac:dyDescent="0.25">
      <c r="A11" s="14" t="s">
        <v>5</v>
      </c>
      <c r="B11" s="14" t="s">
        <v>42</v>
      </c>
      <c r="C11" s="14" t="s">
        <v>7</v>
      </c>
      <c r="D11" s="14">
        <v>13238</v>
      </c>
      <c r="E11" s="15">
        <v>4261353.92</v>
      </c>
      <c r="F11" s="16">
        <v>321.90320000000003</v>
      </c>
      <c r="G11" s="17"/>
    </row>
    <row r="12" spans="1:9" x14ac:dyDescent="0.25">
      <c r="A12" s="14" t="s">
        <v>5</v>
      </c>
      <c r="B12" s="14" t="s">
        <v>43</v>
      </c>
      <c r="C12" s="14" t="s">
        <v>7</v>
      </c>
      <c r="D12" s="14">
        <v>13253</v>
      </c>
      <c r="E12" s="15">
        <v>4269406.3</v>
      </c>
      <c r="F12" s="16">
        <v>322.14640000000003</v>
      </c>
      <c r="G12" s="17"/>
    </row>
    <row r="13" spans="1:9" x14ac:dyDescent="0.25">
      <c r="A13" s="14" t="s">
        <v>5</v>
      </c>
      <c r="B13" s="14" t="s">
        <v>44</v>
      </c>
      <c r="C13" s="14" t="s">
        <v>7</v>
      </c>
      <c r="D13" s="14">
        <v>13224</v>
      </c>
      <c r="E13" s="15">
        <v>4264003.3499999996</v>
      </c>
      <c r="F13" s="16">
        <v>322.4443</v>
      </c>
      <c r="G13" s="17"/>
    </row>
    <row r="14" spans="1:9" s="7" customFormat="1" x14ac:dyDescent="0.25">
      <c r="A14" s="4"/>
      <c r="B14" s="4"/>
      <c r="C14" s="4"/>
      <c r="D14" s="4"/>
      <c r="E14" s="5"/>
      <c r="F14" s="19">
        <f>SUM(F2:F13)</f>
        <v>3843.2424000000001</v>
      </c>
      <c r="G14" s="11">
        <f>F14/12</f>
        <v>320.27019999999999</v>
      </c>
      <c r="H14" s="23" t="s">
        <v>4</v>
      </c>
      <c r="I14" s="23"/>
    </row>
    <row r="15" spans="1:9" x14ac:dyDescent="0.25">
      <c r="A15" s="4"/>
      <c r="B15" s="4"/>
      <c r="C15" s="4"/>
      <c r="D15" s="4"/>
      <c r="E15" s="5"/>
      <c r="F15" s="6"/>
    </row>
    <row r="16" spans="1:9" x14ac:dyDescent="0.25">
      <c r="A16" s="8" t="s">
        <v>51</v>
      </c>
      <c r="B16" s="8" t="s">
        <v>0</v>
      </c>
      <c r="C16" s="8" t="s">
        <v>1</v>
      </c>
      <c r="D16" s="8" t="s">
        <v>2</v>
      </c>
      <c r="E16" s="9" t="s">
        <v>3</v>
      </c>
      <c r="F16" s="10" t="s">
        <v>4</v>
      </c>
      <c r="G16" s="17"/>
    </row>
    <row r="17" spans="1:9" x14ac:dyDescent="0.25">
      <c r="A17" s="14" t="s">
        <v>5</v>
      </c>
      <c r="B17" s="14" t="s">
        <v>33</v>
      </c>
      <c r="C17" s="14" t="s">
        <v>19</v>
      </c>
      <c r="D17" s="14">
        <v>17509</v>
      </c>
      <c r="E17" s="15">
        <v>6460634.0499999998</v>
      </c>
      <c r="F17" s="16">
        <v>368.98930000000001</v>
      </c>
      <c r="G17" s="17"/>
    </row>
    <row r="18" spans="1:9" x14ac:dyDescent="0.25">
      <c r="A18" s="14" t="s">
        <v>5</v>
      </c>
      <c r="B18" s="14" t="s">
        <v>34</v>
      </c>
      <c r="C18" s="14" t="s">
        <v>19</v>
      </c>
      <c r="D18" s="14">
        <v>17352</v>
      </c>
      <c r="E18" s="15">
        <v>6428010.75</v>
      </c>
      <c r="F18" s="16">
        <v>370.44779999999997</v>
      </c>
      <c r="G18" s="17"/>
    </row>
    <row r="19" spans="1:9" x14ac:dyDescent="0.25">
      <c r="A19" s="14" t="s">
        <v>5</v>
      </c>
      <c r="B19" s="14" t="s">
        <v>35</v>
      </c>
      <c r="C19" s="14" t="s">
        <v>19</v>
      </c>
      <c r="D19" s="14">
        <v>17388</v>
      </c>
      <c r="E19" s="15">
        <v>6443732.7400000002</v>
      </c>
      <c r="F19" s="16">
        <v>370.58499999999998</v>
      </c>
      <c r="G19" s="17"/>
    </row>
    <row r="20" spans="1:9" x14ac:dyDescent="0.25">
      <c r="A20" s="14" t="s">
        <v>5</v>
      </c>
      <c r="B20" s="14" t="s">
        <v>36</v>
      </c>
      <c r="C20" s="14" t="s">
        <v>19</v>
      </c>
      <c r="D20" s="14">
        <v>17339</v>
      </c>
      <c r="E20" s="15">
        <v>6431588.6299999999</v>
      </c>
      <c r="F20" s="16">
        <v>370.93189999999998</v>
      </c>
      <c r="G20" s="17"/>
    </row>
    <row r="21" spans="1:9" x14ac:dyDescent="0.25">
      <c r="A21" s="14" t="s">
        <v>5</v>
      </c>
      <c r="B21" s="14" t="s">
        <v>37</v>
      </c>
      <c r="C21" s="14" t="s">
        <v>19</v>
      </c>
      <c r="D21" s="14">
        <v>17288</v>
      </c>
      <c r="E21" s="15">
        <v>6421610.25</v>
      </c>
      <c r="F21" s="16">
        <v>371.44900000000001</v>
      </c>
      <c r="G21" s="17"/>
      <c r="H21" s="12"/>
      <c r="I21" s="12"/>
    </row>
    <row r="22" spans="1:9" x14ac:dyDescent="0.25">
      <c r="A22" s="14" t="s">
        <v>5</v>
      </c>
      <c r="B22" s="14" t="s">
        <v>38</v>
      </c>
      <c r="C22" s="14" t="s">
        <v>19</v>
      </c>
      <c r="D22" s="14">
        <v>17272</v>
      </c>
      <c r="E22" s="15">
        <v>6415706.21</v>
      </c>
      <c r="F22" s="16">
        <v>371.4513</v>
      </c>
      <c r="G22" s="18">
        <v>314.95920000000001</v>
      </c>
      <c r="H22" s="23" t="s">
        <v>52</v>
      </c>
      <c r="I22" s="23" t="e">
        <f>+H22/2</f>
        <v>#VALUE!</v>
      </c>
    </row>
    <row r="23" spans="1:9" x14ac:dyDescent="0.25">
      <c r="A23" s="14" t="s">
        <v>5</v>
      </c>
      <c r="B23" s="14" t="s">
        <v>39</v>
      </c>
      <c r="C23" s="14" t="s">
        <v>19</v>
      </c>
      <c r="D23" s="14">
        <v>17277</v>
      </c>
      <c r="E23" s="15">
        <v>6427632.0800000001</v>
      </c>
      <c r="F23" s="16">
        <v>372.03399999999999</v>
      </c>
      <c r="G23" s="18">
        <v>315.57330000000002</v>
      </c>
      <c r="H23" s="13">
        <f>+G22+G23</f>
        <v>630.53250000000003</v>
      </c>
      <c r="I23" s="13">
        <f>+H23/2</f>
        <v>315.26625000000001</v>
      </c>
    </row>
    <row r="24" spans="1:9" x14ac:dyDescent="0.25">
      <c r="A24" s="14" t="s">
        <v>5</v>
      </c>
      <c r="B24" s="14" t="s">
        <v>40</v>
      </c>
      <c r="C24" s="14" t="s">
        <v>19</v>
      </c>
      <c r="D24" s="14">
        <v>17037</v>
      </c>
      <c r="E24" s="15">
        <v>6331739.5499999998</v>
      </c>
      <c r="F24" s="16">
        <v>371.64640000000003</v>
      </c>
      <c r="G24" s="17"/>
    </row>
    <row r="25" spans="1:9" x14ac:dyDescent="0.25">
      <c r="A25" s="14" t="s">
        <v>5</v>
      </c>
      <c r="B25" s="14" t="s">
        <v>41</v>
      </c>
      <c r="C25" s="14" t="s">
        <v>19</v>
      </c>
      <c r="D25" s="14">
        <v>17147</v>
      </c>
      <c r="E25" s="15">
        <v>6400506.4500000002</v>
      </c>
      <c r="F25" s="16">
        <v>373.27269999999999</v>
      </c>
      <c r="G25" s="17"/>
    </row>
    <row r="26" spans="1:9" x14ac:dyDescent="0.25">
      <c r="A26" s="14" t="s">
        <v>5</v>
      </c>
      <c r="B26" s="14" t="s">
        <v>42</v>
      </c>
      <c r="C26" s="14" t="s">
        <v>19</v>
      </c>
      <c r="D26" s="14">
        <v>17068</v>
      </c>
      <c r="E26" s="15">
        <v>6376761.9000000004</v>
      </c>
      <c r="F26" s="16">
        <v>373.60919999999999</v>
      </c>
      <c r="G26" s="17"/>
    </row>
    <row r="27" spans="1:9" x14ac:dyDescent="0.25">
      <c r="A27" s="14" t="s">
        <v>5</v>
      </c>
      <c r="B27" s="14" t="s">
        <v>43</v>
      </c>
      <c r="C27" s="14" t="s">
        <v>19</v>
      </c>
      <c r="D27" s="14">
        <v>17045</v>
      </c>
      <c r="E27" s="15">
        <v>6368926.54</v>
      </c>
      <c r="F27" s="16">
        <v>373.65370000000001</v>
      </c>
      <c r="G27" s="17"/>
    </row>
    <row r="28" spans="1:9" x14ac:dyDescent="0.25">
      <c r="A28" s="14" t="s">
        <v>5</v>
      </c>
      <c r="B28" s="14" t="s">
        <v>44</v>
      </c>
      <c r="C28" s="14" t="s">
        <v>19</v>
      </c>
      <c r="D28" s="14">
        <v>17006</v>
      </c>
      <c r="E28" s="15">
        <v>6358306.7999999998</v>
      </c>
      <c r="F28" s="16">
        <v>373.8861</v>
      </c>
      <c r="G28" s="17"/>
    </row>
    <row r="29" spans="1:9" x14ac:dyDescent="0.25">
      <c r="A29" s="4"/>
      <c r="B29" s="4"/>
      <c r="C29" s="4"/>
      <c r="D29" s="4"/>
      <c r="E29" s="5"/>
      <c r="F29" s="19">
        <f>SUM(F17:F28)</f>
        <v>4461.9564</v>
      </c>
      <c r="G29" s="11">
        <f>F29/12</f>
        <v>371.8297</v>
      </c>
      <c r="H29" s="23" t="s">
        <v>4</v>
      </c>
      <c r="I29" s="23"/>
    </row>
    <row r="33" spans="1:1" x14ac:dyDescent="0.25">
      <c r="A33" s="1" t="s">
        <v>53</v>
      </c>
    </row>
  </sheetData>
  <mergeCells count="4">
    <mergeCell ref="H7:I7"/>
    <mergeCell ref="H14:I14"/>
    <mergeCell ref="H22:I22"/>
    <mergeCell ref="H29:I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A20" sqref="A20:D20"/>
    </sheetView>
  </sheetViews>
  <sheetFormatPr baseColWidth="10" defaultRowHeight="15" x14ac:dyDescent="0.25"/>
  <cols>
    <col min="1" max="1" width="14.140625" style="1" bestFit="1" customWidth="1"/>
    <col min="2" max="2" width="8.5703125" style="1" bestFit="1" customWidth="1"/>
    <col min="3" max="3" width="5.28515625" style="1" bestFit="1" customWidth="1"/>
    <col min="4" max="4" width="6" style="1" bestFit="1" customWidth="1"/>
    <col min="5" max="5" width="11.5703125" style="2" bestFit="1" customWidth="1"/>
    <col min="6" max="9" width="12" bestFit="1" customWidth="1"/>
  </cols>
  <sheetData>
    <row r="1" spans="1:9" x14ac:dyDescent="0.25">
      <c r="A1" s="8" t="s">
        <v>51</v>
      </c>
      <c r="B1" s="8" t="s">
        <v>0</v>
      </c>
      <c r="C1" s="8" t="s">
        <v>1</v>
      </c>
      <c r="D1" s="8" t="s">
        <v>2</v>
      </c>
      <c r="E1" s="9" t="s">
        <v>3</v>
      </c>
      <c r="F1" s="8" t="s">
        <v>4</v>
      </c>
    </row>
    <row r="2" spans="1:9" x14ac:dyDescent="0.25">
      <c r="A2" s="14" t="s">
        <v>5</v>
      </c>
      <c r="B2" s="14" t="s">
        <v>45</v>
      </c>
      <c r="C2" s="14" t="s">
        <v>7</v>
      </c>
      <c r="D2" s="14">
        <v>13204</v>
      </c>
      <c r="E2" s="15">
        <v>4255964.6100000003</v>
      </c>
      <c r="F2" s="20">
        <f>E2/D2</f>
        <v>322.32388745834601</v>
      </c>
      <c r="G2" s="7"/>
      <c r="H2" s="7"/>
      <c r="I2" s="7"/>
    </row>
    <row r="3" spans="1:9" x14ac:dyDescent="0.25">
      <c r="A3" s="14" t="s">
        <v>5</v>
      </c>
      <c r="B3" s="14" t="s">
        <v>46</v>
      </c>
      <c r="C3" s="14" t="s">
        <v>7</v>
      </c>
      <c r="D3" s="14">
        <v>13138</v>
      </c>
      <c r="E3" s="15">
        <v>4249219.7</v>
      </c>
      <c r="F3" s="20">
        <f t="shared" ref="F3:F17" si="0">E3/D3</f>
        <v>323.42972294108694</v>
      </c>
      <c r="G3" s="7"/>
      <c r="H3" s="7"/>
      <c r="I3" s="7"/>
    </row>
    <row r="4" spans="1:9" x14ac:dyDescent="0.25">
      <c r="A4" s="14" t="s">
        <v>5</v>
      </c>
      <c r="B4" s="14" t="s">
        <v>47</v>
      </c>
      <c r="C4" s="14" t="s">
        <v>7</v>
      </c>
      <c r="D4" s="14">
        <v>13202</v>
      </c>
      <c r="E4" s="15">
        <v>4266187.13</v>
      </c>
      <c r="F4" s="20">
        <f t="shared" si="0"/>
        <v>323.14703302529921</v>
      </c>
      <c r="G4" s="18">
        <v>314.95920000000001</v>
      </c>
      <c r="H4" s="23" t="s">
        <v>52</v>
      </c>
      <c r="I4" s="23" t="e">
        <f>+H4/2</f>
        <v>#VALUE!</v>
      </c>
    </row>
    <row r="5" spans="1:9" x14ac:dyDescent="0.25">
      <c r="A5" s="14" t="s">
        <v>5</v>
      </c>
      <c r="B5" s="14" t="s">
        <v>48</v>
      </c>
      <c r="C5" s="14" t="s">
        <v>7</v>
      </c>
      <c r="D5" s="14">
        <v>13162</v>
      </c>
      <c r="E5" s="15">
        <v>4268706.3499999996</v>
      </c>
      <c r="F5" s="20">
        <f t="shared" si="0"/>
        <v>324.320494605683</v>
      </c>
      <c r="G5" s="18">
        <v>315.57330000000002</v>
      </c>
      <c r="H5" s="13">
        <f>+G4+G5</f>
        <v>630.53250000000003</v>
      </c>
      <c r="I5" s="13">
        <f>+H5/2</f>
        <v>315.26625000000001</v>
      </c>
    </row>
    <row r="6" spans="1:9" x14ac:dyDescent="0.25">
      <c r="A6" s="14" t="s">
        <v>5</v>
      </c>
      <c r="B6" s="14" t="s">
        <v>49</v>
      </c>
      <c r="C6" s="14" t="s">
        <v>7</v>
      </c>
      <c r="D6" s="14">
        <v>13175</v>
      </c>
      <c r="E6" s="15">
        <v>4273202.9800000004</v>
      </c>
      <c r="F6" s="20">
        <f t="shared" si="0"/>
        <v>324.34178216318787</v>
      </c>
      <c r="G6" s="7"/>
      <c r="H6" s="7"/>
      <c r="I6" s="7"/>
    </row>
    <row r="7" spans="1:9" x14ac:dyDescent="0.25">
      <c r="A7" s="14" t="s">
        <v>5</v>
      </c>
      <c r="B7" s="14" t="s">
        <v>50</v>
      </c>
      <c r="C7" s="14" t="s">
        <v>7</v>
      </c>
      <c r="D7" s="14">
        <v>13168</v>
      </c>
      <c r="E7" s="15">
        <v>4283236.9400000004</v>
      </c>
      <c r="F7" s="20">
        <f t="shared" si="0"/>
        <v>325.27619532199276</v>
      </c>
      <c r="G7" s="7"/>
      <c r="H7" s="7"/>
      <c r="I7" s="7"/>
    </row>
    <row r="8" spans="1:9" x14ac:dyDescent="0.25">
      <c r="A8" s="21"/>
      <c r="B8" s="21"/>
      <c r="C8" s="21"/>
      <c r="D8" s="21"/>
      <c r="E8" s="22"/>
      <c r="F8" s="19">
        <f>SUM(F2:F7)</f>
        <v>1942.8391155155959</v>
      </c>
      <c r="G8" s="11">
        <f>F8/6</f>
        <v>323.80651925259934</v>
      </c>
      <c r="H8" s="23" t="s">
        <v>4</v>
      </c>
      <c r="I8" s="23"/>
    </row>
    <row r="9" spans="1:9" x14ac:dyDescent="0.25">
      <c r="A9" s="4"/>
      <c r="B9" s="4"/>
      <c r="C9" s="4"/>
      <c r="D9" s="4"/>
      <c r="E9" s="5"/>
      <c r="F9" s="7"/>
      <c r="G9" s="7"/>
      <c r="H9" s="7"/>
      <c r="I9" s="7"/>
    </row>
    <row r="10" spans="1:9" x14ac:dyDescent="0.25">
      <c r="A10" s="4"/>
      <c r="B10" s="4"/>
      <c r="C10" s="4"/>
      <c r="D10" s="4"/>
      <c r="E10" s="5"/>
      <c r="F10" s="7"/>
      <c r="G10" s="7"/>
      <c r="H10" s="7"/>
      <c r="I10" s="7"/>
    </row>
    <row r="11" spans="1:9" x14ac:dyDescent="0.25">
      <c r="A11" s="8" t="s">
        <v>51</v>
      </c>
      <c r="B11" s="8" t="s">
        <v>0</v>
      </c>
      <c r="C11" s="8" t="s">
        <v>1</v>
      </c>
      <c r="D11" s="8" t="s">
        <v>2</v>
      </c>
      <c r="E11" s="9" t="s">
        <v>3</v>
      </c>
      <c r="F11" s="8" t="s">
        <v>4</v>
      </c>
    </row>
    <row r="12" spans="1:9" x14ac:dyDescent="0.25">
      <c r="A12" s="14" t="s">
        <v>5</v>
      </c>
      <c r="B12" s="14" t="s">
        <v>45</v>
      </c>
      <c r="C12" s="14" t="s">
        <v>19</v>
      </c>
      <c r="D12" s="14">
        <v>16938</v>
      </c>
      <c r="E12" s="15">
        <v>6340594.5199999996</v>
      </c>
      <c r="F12" s="20">
        <f t="shared" si="0"/>
        <v>374.34139331680245</v>
      </c>
      <c r="G12" s="7"/>
      <c r="H12" s="7"/>
      <c r="I12" s="7"/>
    </row>
    <row r="13" spans="1:9" x14ac:dyDescent="0.25">
      <c r="A13" s="14" t="s">
        <v>5</v>
      </c>
      <c r="B13" s="14" t="s">
        <v>46</v>
      </c>
      <c r="C13" s="14" t="s">
        <v>19</v>
      </c>
      <c r="D13" s="14">
        <v>16820</v>
      </c>
      <c r="E13" s="15">
        <v>6307982.0300000003</v>
      </c>
      <c r="F13" s="20">
        <f t="shared" si="0"/>
        <v>375.02865814506544</v>
      </c>
      <c r="G13" s="7"/>
      <c r="H13" s="7"/>
      <c r="I13" s="7"/>
    </row>
    <row r="14" spans="1:9" x14ac:dyDescent="0.25">
      <c r="A14" s="14" t="s">
        <v>5</v>
      </c>
      <c r="B14" s="14" t="s">
        <v>47</v>
      </c>
      <c r="C14" s="14" t="s">
        <v>19</v>
      </c>
      <c r="D14" s="14">
        <v>16863</v>
      </c>
      <c r="E14" s="15">
        <v>6318435.3499999996</v>
      </c>
      <c r="F14" s="20">
        <f t="shared" si="0"/>
        <v>374.69224633813673</v>
      </c>
      <c r="G14" s="18">
        <v>314.95920000000001</v>
      </c>
      <c r="H14" s="23" t="s">
        <v>52</v>
      </c>
      <c r="I14" s="23" t="e">
        <f>+H14/2</f>
        <v>#VALUE!</v>
      </c>
    </row>
    <row r="15" spans="1:9" x14ac:dyDescent="0.25">
      <c r="A15" s="14" t="s">
        <v>5</v>
      </c>
      <c r="B15" s="14" t="s">
        <v>48</v>
      </c>
      <c r="C15" s="14" t="s">
        <v>19</v>
      </c>
      <c r="D15" s="14">
        <v>16798</v>
      </c>
      <c r="E15" s="15">
        <v>6307002.5700000003</v>
      </c>
      <c r="F15" s="20">
        <f t="shared" si="0"/>
        <v>375.46151744255269</v>
      </c>
      <c r="G15" s="18">
        <v>315.57330000000002</v>
      </c>
      <c r="H15" s="13">
        <f>+G14+G15</f>
        <v>630.53250000000003</v>
      </c>
      <c r="I15" s="13">
        <f>+H15/2</f>
        <v>315.26625000000001</v>
      </c>
    </row>
    <row r="16" spans="1:9" x14ac:dyDescent="0.25">
      <c r="A16" s="14" t="s">
        <v>5</v>
      </c>
      <c r="B16" s="14" t="s">
        <v>49</v>
      </c>
      <c r="C16" s="14" t="s">
        <v>19</v>
      </c>
      <c r="D16" s="14">
        <v>16769</v>
      </c>
      <c r="E16" s="15">
        <v>6312139.4699999997</v>
      </c>
      <c r="F16" s="20">
        <f t="shared" si="0"/>
        <v>376.4171667958733</v>
      </c>
      <c r="G16" s="7"/>
      <c r="H16" s="7"/>
      <c r="I16" s="7"/>
    </row>
    <row r="17" spans="1:9" x14ac:dyDescent="0.25">
      <c r="A17" s="14" t="s">
        <v>5</v>
      </c>
      <c r="B17" s="14" t="s">
        <v>50</v>
      </c>
      <c r="C17" s="14" t="s">
        <v>19</v>
      </c>
      <c r="D17" s="14">
        <v>16727</v>
      </c>
      <c r="E17" s="15">
        <v>6315995.2300000004</v>
      </c>
      <c r="F17" s="20">
        <f t="shared" si="0"/>
        <v>377.59282776349619</v>
      </c>
      <c r="G17" s="7"/>
      <c r="H17" s="7"/>
      <c r="I17" s="7"/>
    </row>
    <row r="18" spans="1:9" x14ac:dyDescent="0.25">
      <c r="F18" s="19">
        <f>SUM(F12:F17)</f>
        <v>2253.5338098019265</v>
      </c>
      <c r="G18" s="11">
        <f>F18/6</f>
        <v>375.58896830032108</v>
      </c>
      <c r="H18" s="23" t="s">
        <v>4</v>
      </c>
      <c r="I18" s="23"/>
    </row>
    <row r="20" spans="1:9" x14ac:dyDescent="0.25">
      <c r="A20" s="1" t="s">
        <v>53</v>
      </c>
    </row>
  </sheetData>
  <mergeCells count="4">
    <mergeCell ref="H4:I4"/>
    <mergeCell ref="H14:I14"/>
    <mergeCell ref="H8:I8"/>
    <mergeCell ref="H18:I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PROMEDIO_2015</vt:lpstr>
      <vt:lpstr>PROMEDIO_2016</vt:lpstr>
      <vt:lpstr>PROMEDIO_2017</vt:lpstr>
      <vt:lpstr>PROMEDIO_2018</vt:lpstr>
      <vt:lpstr>BaseDeDatos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ISSJSALGUERO</dc:creator>
  <cp:lastModifiedBy>marta.lopez</cp:lastModifiedBy>
  <dcterms:created xsi:type="dcterms:W3CDTF">2018-08-20T18:47:47Z</dcterms:created>
  <dcterms:modified xsi:type="dcterms:W3CDTF">2018-10-19T21:01:22Z</dcterms:modified>
</cp:coreProperties>
</file>