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6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P24" i="3"/>
  <c r="V24" i="3"/>
  <c r="U24" i="3"/>
  <c r="S24" i="3"/>
  <c r="R24" i="3"/>
  <c r="Q24" i="3"/>
  <c r="I24" i="3"/>
  <c r="U23" i="3"/>
  <c r="Q23" i="3"/>
  <c r="V23" i="3"/>
  <c r="T23" i="3"/>
  <c r="P23" i="3"/>
  <c r="R23" i="3"/>
  <c r="I23" i="3"/>
  <c r="E27" i="3"/>
  <c r="V22" i="3"/>
  <c r="R22" i="3"/>
  <c r="U22" i="3"/>
  <c r="T22" i="3"/>
  <c r="S22" i="3"/>
  <c r="Q22" i="3"/>
  <c r="W22" i="3" s="1"/>
  <c r="I22" i="3"/>
  <c r="S21" i="3"/>
  <c r="V21" i="3"/>
  <c r="V27" i="3" s="1"/>
  <c r="U21" i="3"/>
  <c r="T21" i="3"/>
  <c r="L27" i="3"/>
  <c r="R21" i="3"/>
  <c r="R27" i="3" s="1"/>
  <c r="Q21" i="3"/>
  <c r="H27" i="3"/>
  <c r="G27" i="3"/>
  <c r="F27" i="3"/>
  <c r="D27" i="3"/>
  <c r="C27" i="3"/>
  <c r="U19" i="3"/>
  <c r="Q19" i="3"/>
  <c r="V19" i="3"/>
  <c r="T19" i="3"/>
  <c r="P19" i="3"/>
  <c r="R19" i="3"/>
  <c r="I19" i="3"/>
  <c r="V18" i="3"/>
  <c r="R18" i="3"/>
  <c r="U18" i="3"/>
  <c r="T18" i="3"/>
  <c r="S18" i="3"/>
  <c r="Q18" i="3"/>
  <c r="W18" i="3" s="1"/>
  <c r="I18" i="3"/>
  <c r="S17" i="3"/>
  <c r="V17" i="3"/>
  <c r="U17" i="3"/>
  <c r="T17" i="3"/>
  <c r="R17" i="3"/>
  <c r="Q17" i="3"/>
  <c r="I17" i="3"/>
  <c r="T16" i="3"/>
  <c r="V16" i="3"/>
  <c r="U16" i="3"/>
  <c r="S16" i="3"/>
  <c r="R16" i="3"/>
  <c r="Q16" i="3"/>
  <c r="I16" i="3"/>
  <c r="U15" i="3"/>
  <c r="Q15" i="3"/>
  <c r="V15" i="3"/>
  <c r="T15" i="3"/>
  <c r="P15" i="3"/>
  <c r="R15" i="3"/>
  <c r="I15" i="3"/>
  <c r="V14" i="3"/>
  <c r="R14" i="3"/>
  <c r="U14" i="3"/>
  <c r="T14" i="3"/>
  <c r="S14" i="3"/>
  <c r="Q14" i="3"/>
  <c r="I14" i="3"/>
  <c r="S13" i="3"/>
  <c r="V13" i="3"/>
  <c r="U13" i="3"/>
  <c r="T13" i="3"/>
  <c r="R13" i="3"/>
  <c r="Q13" i="3"/>
  <c r="W13" i="3" s="1"/>
  <c r="I13" i="3"/>
  <c r="T12" i="3"/>
  <c r="V12" i="3"/>
  <c r="U12" i="3"/>
  <c r="S12" i="3"/>
  <c r="R12" i="3"/>
  <c r="Q12" i="3"/>
  <c r="I12" i="3"/>
  <c r="U11" i="3"/>
  <c r="Q11" i="3"/>
  <c r="V11" i="3"/>
  <c r="T11" i="3"/>
  <c r="P11" i="3"/>
  <c r="R11" i="3"/>
  <c r="I11" i="3"/>
  <c r="V10" i="3"/>
  <c r="R10" i="3"/>
  <c r="U10" i="3"/>
  <c r="T10" i="3"/>
  <c r="S10" i="3"/>
  <c r="Q10" i="3"/>
  <c r="W10" i="3" s="1"/>
  <c r="I10" i="3"/>
  <c r="S9" i="3"/>
  <c r="V9" i="3"/>
  <c r="U9" i="3"/>
  <c r="T9" i="3"/>
  <c r="R9" i="3"/>
  <c r="Q9" i="3"/>
  <c r="I9" i="3"/>
  <c r="T8" i="3"/>
  <c r="O20" i="3"/>
  <c r="N20" i="3"/>
  <c r="M20" i="3"/>
  <c r="S8" i="3"/>
  <c r="K20" i="3"/>
  <c r="J20" i="3"/>
  <c r="H20" i="3"/>
  <c r="H28" i="3" s="1"/>
  <c r="G20" i="3"/>
  <c r="G28" i="3" s="1"/>
  <c r="F20" i="3"/>
  <c r="E20" i="3"/>
  <c r="E28" i="3" s="1"/>
  <c r="D20" i="3"/>
  <c r="D28" i="3" s="1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U19" i="2"/>
  <c r="Y19" i="2"/>
  <c r="X19" i="2"/>
  <c r="W19" i="2"/>
  <c r="V19" i="2"/>
  <c r="T19" i="2"/>
  <c r="R19" i="2"/>
  <c r="J19" i="2"/>
  <c r="Y18" i="2"/>
  <c r="X18" i="2"/>
  <c r="W18" i="2"/>
  <c r="V18" i="2"/>
  <c r="U18" i="2"/>
  <c r="T18" i="2"/>
  <c r="S18" i="2"/>
  <c r="U17" i="2"/>
  <c r="Y17" i="2"/>
  <c r="X17" i="2"/>
  <c r="W17" i="2"/>
  <c r="V17" i="2"/>
  <c r="T17" i="2"/>
  <c r="R17" i="2"/>
  <c r="J17" i="2"/>
  <c r="Y16" i="2"/>
  <c r="X16" i="2"/>
  <c r="W16" i="2"/>
  <c r="V16" i="2"/>
  <c r="U16" i="2"/>
  <c r="T16" i="2"/>
  <c r="S16" i="2"/>
  <c r="Z16" i="2" s="1"/>
  <c r="U15" i="2"/>
  <c r="Y15" i="2"/>
  <c r="X15" i="2"/>
  <c r="W15" i="2"/>
  <c r="V15" i="2"/>
  <c r="R15" i="2"/>
  <c r="Y14" i="2"/>
  <c r="T14" i="2"/>
  <c r="X14" i="2"/>
  <c r="W14" i="2"/>
  <c r="V14" i="2"/>
  <c r="U14" i="2"/>
  <c r="R14" i="2"/>
  <c r="Y13" i="2"/>
  <c r="T13" i="2"/>
  <c r="X13" i="2"/>
  <c r="W13" i="2"/>
  <c r="V13" i="2"/>
  <c r="U13" i="2"/>
  <c r="R13" i="2"/>
  <c r="Y12" i="2"/>
  <c r="T12" i="2"/>
  <c r="X12" i="2"/>
  <c r="W12" i="2"/>
  <c r="V12" i="2"/>
  <c r="U12" i="2"/>
  <c r="R12" i="2"/>
  <c r="Y11" i="2"/>
  <c r="T11" i="2"/>
  <c r="X11" i="2"/>
  <c r="W11" i="2"/>
  <c r="V11" i="2"/>
  <c r="U11" i="2"/>
  <c r="R11" i="2"/>
  <c r="Y10" i="2"/>
  <c r="T10" i="2"/>
  <c r="X10" i="2"/>
  <c r="W10" i="2"/>
  <c r="V10" i="2"/>
  <c r="U10" i="2"/>
  <c r="R10" i="2"/>
  <c r="Y9" i="2"/>
  <c r="T9" i="2"/>
  <c r="X9" i="2"/>
  <c r="W9" i="2"/>
  <c r="U9" i="2"/>
  <c r="R9" i="2"/>
  <c r="J9" i="2"/>
  <c r="P20" i="2"/>
  <c r="O20" i="2"/>
  <c r="O29" i="2" s="1"/>
  <c r="N20" i="2"/>
  <c r="N29" i="2" s="1"/>
  <c r="L20" i="2"/>
  <c r="R8" i="2"/>
  <c r="I20" i="2"/>
  <c r="I29" i="2" s="1"/>
  <c r="H20" i="2"/>
  <c r="H29" i="2" s="1"/>
  <c r="G20" i="2"/>
  <c r="F20" i="2"/>
  <c r="F29" i="2" s="1"/>
  <c r="E20" i="2"/>
  <c r="E29" i="2" s="1"/>
  <c r="D20" i="2"/>
  <c r="D29" i="2" s="1"/>
  <c r="J8" i="2"/>
  <c r="S26" i="1"/>
  <c r="R26" i="1"/>
  <c r="V25" i="1"/>
  <c r="S25" i="1"/>
  <c r="R25" i="1"/>
  <c r="U25" i="1"/>
  <c r="Q25" i="1"/>
  <c r="V23" i="1"/>
  <c r="R23" i="1"/>
  <c r="I23" i="1"/>
  <c r="V22" i="1"/>
  <c r="T21" i="1"/>
  <c r="U19" i="1"/>
  <c r="T19" i="1"/>
  <c r="Q19" i="1"/>
  <c r="V18" i="1"/>
  <c r="R18" i="1"/>
  <c r="V17" i="1"/>
  <c r="U17" i="1"/>
  <c r="R17" i="1"/>
  <c r="Q17" i="1"/>
  <c r="U16" i="1"/>
  <c r="Q16" i="1"/>
  <c r="V15" i="1"/>
  <c r="U15" i="1"/>
  <c r="R14" i="1"/>
  <c r="V14" i="1"/>
  <c r="S14" i="1"/>
  <c r="I14" i="1"/>
  <c r="V13" i="1"/>
  <c r="S13" i="1"/>
  <c r="R13" i="1"/>
  <c r="V11" i="1"/>
  <c r="T10" i="1"/>
  <c r="S10" i="1"/>
  <c r="R10" i="1"/>
  <c r="T9" i="1"/>
  <c r="S9" i="1"/>
  <c r="M20" i="1"/>
  <c r="H20" i="1"/>
  <c r="D20" i="1"/>
  <c r="N28" i="3" l="1"/>
  <c r="W14" i="3"/>
  <c r="W16" i="3"/>
  <c r="W24" i="3"/>
  <c r="F28" i="3"/>
  <c r="W9" i="3"/>
  <c r="W17" i="3"/>
  <c r="T27" i="3"/>
  <c r="T28" i="3" s="1"/>
  <c r="T20" i="3"/>
  <c r="W11" i="3"/>
  <c r="W12" i="3"/>
  <c r="Q27" i="3"/>
  <c r="W21" i="3"/>
  <c r="U27" i="3"/>
  <c r="W25" i="3"/>
  <c r="P8" i="3"/>
  <c r="P16" i="3"/>
  <c r="M27" i="3"/>
  <c r="M28" i="3" s="1"/>
  <c r="I8" i="3"/>
  <c r="I20" i="3" s="1"/>
  <c r="Q8" i="3"/>
  <c r="U8" i="3"/>
  <c r="U20" i="3" s="1"/>
  <c r="P9" i="3"/>
  <c r="P13" i="3"/>
  <c r="P17" i="3"/>
  <c r="P21" i="3"/>
  <c r="P27" i="3" s="1"/>
  <c r="P25" i="3"/>
  <c r="J27" i="3"/>
  <c r="J28" i="3" s="1"/>
  <c r="N27" i="3"/>
  <c r="P12" i="3"/>
  <c r="L20" i="3"/>
  <c r="L28" i="3" s="1"/>
  <c r="R8" i="3"/>
  <c r="R20" i="3" s="1"/>
  <c r="R28" i="3" s="1"/>
  <c r="V8" i="3"/>
  <c r="V20" i="3" s="1"/>
  <c r="V28" i="3" s="1"/>
  <c r="P10" i="3"/>
  <c r="S11" i="3"/>
  <c r="S20" i="3" s="1"/>
  <c r="P14" i="3"/>
  <c r="S15" i="3"/>
  <c r="W15" i="3" s="1"/>
  <c r="P18" i="3"/>
  <c r="S19" i="3"/>
  <c r="W19" i="3" s="1"/>
  <c r="I21" i="3"/>
  <c r="I27" i="3" s="1"/>
  <c r="P22" i="3"/>
  <c r="S23" i="3"/>
  <c r="W23" i="3" s="1"/>
  <c r="P26" i="3"/>
  <c r="K27" i="3"/>
  <c r="K28" i="3" s="1"/>
  <c r="O27" i="3"/>
  <c r="O28" i="3" s="1"/>
  <c r="I10" i="1"/>
  <c r="I19" i="1"/>
  <c r="C27" i="1"/>
  <c r="G27" i="1"/>
  <c r="L27" i="1"/>
  <c r="I12" i="1"/>
  <c r="S17" i="1"/>
  <c r="I18" i="1"/>
  <c r="S18" i="1"/>
  <c r="V19" i="1"/>
  <c r="S22" i="1"/>
  <c r="Q22" i="1"/>
  <c r="U22" i="1"/>
  <c r="T24" i="1"/>
  <c r="T25" i="1"/>
  <c r="V26" i="1"/>
  <c r="U8" i="1"/>
  <c r="Q9" i="1"/>
  <c r="W9" i="1" s="1"/>
  <c r="U9" i="1"/>
  <c r="R11" i="1"/>
  <c r="T11" i="1"/>
  <c r="T12" i="1"/>
  <c r="T13" i="1"/>
  <c r="T14" i="1"/>
  <c r="R9" i="1"/>
  <c r="V9" i="1"/>
  <c r="V10" i="1"/>
  <c r="U11" i="1"/>
  <c r="Q12" i="1"/>
  <c r="U12" i="1"/>
  <c r="Q13" i="1"/>
  <c r="W13" i="1" s="1"/>
  <c r="U13" i="1"/>
  <c r="R15" i="1"/>
  <c r="T15" i="1"/>
  <c r="I16" i="1"/>
  <c r="T16" i="1"/>
  <c r="T17" i="1"/>
  <c r="T18" i="1"/>
  <c r="S19" i="1"/>
  <c r="R22" i="1"/>
  <c r="S23" i="1"/>
  <c r="P23" i="1"/>
  <c r="U23" i="1"/>
  <c r="Q24" i="1"/>
  <c r="U24" i="1"/>
  <c r="Q26" i="1"/>
  <c r="U26" i="1"/>
  <c r="W17" i="1"/>
  <c r="S21" i="1"/>
  <c r="J20" i="1"/>
  <c r="I11" i="1"/>
  <c r="I15" i="1"/>
  <c r="R19" i="1"/>
  <c r="H27" i="1"/>
  <c r="H28" i="1" s="1"/>
  <c r="F20" i="1"/>
  <c r="K20" i="1"/>
  <c r="O20" i="1"/>
  <c r="I9" i="1"/>
  <c r="Q10" i="1"/>
  <c r="U10" i="1"/>
  <c r="U20" i="1" s="1"/>
  <c r="R12" i="1"/>
  <c r="V12" i="1"/>
  <c r="I13" i="1"/>
  <c r="Q14" i="1"/>
  <c r="W14" i="1" s="1"/>
  <c r="U14" i="1"/>
  <c r="R16" i="1"/>
  <c r="V16" i="1"/>
  <c r="I17" i="1"/>
  <c r="Q18" i="1"/>
  <c r="U18" i="1"/>
  <c r="P19" i="1"/>
  <c r="Q21" i="1"/>
  <c r="Q27" i="1" s="1"/>
  <c r="U21" i="1"/>
  <c r="I22" i="1"/>
  <c r="Q23" i="1"/>
  <c r="S24" i="1"/>
  <c r="S27" i="1" s="1"/>
  <c r="T26" i="1"/>
  <c r="T8" i="1"/>
  <c r="E20" i="1"/>
  <c r="N20" i="1"/>
  <c r="P11" i="1"/>
  <c r="P15" i="1"/>
  <c r="D27" i="1"/>
  <c r="D28" i="1" s="1"/>
  <c r="F27" i="1"/>
  <c r="C20" i="1"/>
  <c r="C28" i="1" s="1"/>
  <c r="G20" i="1"/>
  <c r="G28" i="1" s="1"/>
  <c r="S8" i="1"/>
  <c r="Q8" i="1"/>
  <c r="S11" i="1"/>
  <c r="Q11" i="1"/>
  <c r="S12" i="1"/>
  <c r="S15" i="1"/>
  <c r="W15" i="1" s="1"/>
  <c r="Q15" i="1"/>
  <c r="S16" i="1"/>
  <c r="R21" i="1"/>
  <c r="V21" i="1"/>
  <c r="T22" i="1"/>
  <c r="T27" i="1" s="1"/>
  <c r="T23" i="1"/>
  <c r="R24" i="1"/>
  <c r="V24" i="1"/>
  <c r="I26" i="1"/>
  <c r="G29" i="2"/>
  <c r="Z18" i="2"/>
  <c r="W8" i="2"/>
  <c r="W20" i="2" s="1"/>
  <c r="K20" i="2"/>
  <c r="C28" i="2"/>
  <c r="L29" i="2"/>
  <c r="P29" i="2"/>
  <c r="T8" i="2"/>
  <c r="X8" i="2"/>
  <c r="X20" i="2" s="1"/>
  <c r="J10" i="2"/>
  <c r="J20" i="2" s="1"/>
  <c r="J29" i="2" s="1"/>
  <c r="J11" i="2"/>
  <c r="J12" i="2"/>
  <c r="J13" i="2"/>
  <c r="J14" i="2"/>
  <c r="J15" i="2"/>
  <c r="T15" i="2"/>
  <c r="M20" i="2"/>
  <c r="M29" i="2" s="1"/>
  <c r="Q20" i="2"/>
  <c r="Q29" i="2" s="1"/>
  <c r="U8" i="2"/>
  <c r="U20" i="2" s="1"/>
  <c r="Y8" i="2"/>
  <c r="Y20" i="2" s="1"/>
  <c r="R16" i="2"/>
  <c r="R20" i="2" s="1"/>
  <c r="R29" i="2" s="1"/>
  <c r="R18" i="2"/>
  <c r="C20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S8" i="2"/>
  <c r="V8" i="2"/>
  <c r="V9" i="2"/>
  <c r="S9" i="2"/>
  <c r="Z9" i="2" s="1"/>
  <c r="S10" i="2"/>
  <c r="Z10" i="2" s="1"/>
  <c r="S11" i="2"/>
  <c r="Z11" i="2" s="1"/>
  <c r="S12" i="2"/>
  <c r="Z12" i="2" s="1"/>
  <c r="S13" i="2"/>
  <c r="Z13" i="2" s="1"/>
  <c r="S14" i="2"/>
  <c r="Z14" i="2" s="1"/>
  <c r="S15" i="2"/>
  <c r="Z15" i="2" s="1"/>
  <c r="J16" i="2"/>
  <c r="S17" i="2"/>
  <c r="Z17" i="2" s="1"/>
  <c r="J18" i="2"/>
  <c r="S19" i="2"/>
  <c r="Z19" i="2" s="1"/>
  <c r="W22" i="2"/>
  <c r="W28" i="2" s="1"/>
  <c r="T22" i="2"/>
  <c r="T28" i="2" s="1"/>
  <c r="X22" i="2"/>
  <c r="X28" i="2" s="1"/>
  <c r="U22" i="2"/>
  <c r="U28" i="2" s="1"/>
  <c r="Y22" i="2"/>
  <c r="Y28" i="2" s="1"/>
  <c r="V22" i="2"/>
  <c r="V28" i="2" s="1"/>
  <c r="W24" i="1"/>
  <c r="W16" i="1"/>
  <c r="W19" i="1"/>
  <c r="W22" i="1"/>
  <c r="W25" i="1"/>
  <c r="W26" i="1"/>
  <c r="P24" i="1"/>
  <c r="E27" i="1"/>
  <c r="I8" i="1"/>
  <c r="P9" i="1"/>
  <c r="P17" i="1"/>
  <c r="P21" i="1"/>
  <c r="I24" i="1"/>
  <c r="P25" i="1"/>
  <c r="J27" i="1"/>
  <c r="J28" i="1" s="1"/>
  <c r="N27" i="1"/>
  <c r="R8" i="1"/>
  <c r="V8" i="1"/>
  <c r="P10" i="1"/>
  <c r="P14" i="1"/>
  <c r="P18" i="1"/>
  <c r="I21" i="1"/>
  <c r="P22" i="1"/>
  <c r="I25" i="1"/>
  <c r="P26" i="1"/>
  <c r="K27" i="1"/>
  <c r="O27" i="1"/>
  <c r="O28" i="1" s="1"/>
  <c r="P8" i="1"/>
  <c r="P12" i="1"/>
  <c r="P16" i="1"/>
  <c r="L20" i="1"/>
  <c r="L28" i="1" s="1"/>
  <c r="M27" i="1"/>
  <c r="M28" i="1" s="1"/>
  <c r="P13" i="1"/>
  <c r="W27" i="3" l="1"/>
  <c r="W8" i="3"/>
  <c r="W20" i="3" s="1"/>
  <c r="Q20" i="3"/>
  <c r="P20" i="3"/>
  <c r="P28" i="3" s="1"/>
  <c r="Q28" i="3"/>
  <c r="S27" i="3"/>
  <c r="S28" i="3" s="1"/>
  <c r="I28" i="3"/>
  <c r="U28" i="3"/>
  <c r="T28" i="1"/>
  <c r="K28" i="1"/>
  <c r="I20" i="1"/>
  <c r="W12" i="1"/>
  <c r="F28" i="1"/>
  <c r="U28" i="1"/>
  <c r="N28" i="1"/>
  <c r="W11" i="1"/>
  <c r="T20" i="1"/>
  <c r="U27" i="1"/>
  <c r="R27" i="1"/>
  <c r="S20" i="1"/>
  <c r="S28" i="1" s="1"/>
  <c r="Q20" i="1"/>
  <c r="Q28" i="1" s="1"/>
  <c r="E28" i="1"/>
  <c r="W21" i="1"/>
  <c r="W27" i="1" s="1"/>
  <c r="W23" i="1"/>
  <c r="W10" i="1"/>
  <c r="V20" i="1"/>
  <c r="R20" i="1"/>
  <c r="R28" i="1" s="1"/>
  <c r="V27" i="1"/>
  <c r="W18" i="1"/>
  <c r="X29" i="2"/>
  <c r="Y29" i="2"/>
  <c r="T20" i="2"/>
  <c r="T29" i="2" s="1"/>
  <c r="K29" i="2"/>
  <c r="V20" i="2"/>
  <c r="V29" i="2" s="1"/>
  <c r="Z22" i="2"/>
  <c r="Z28" i="2" s="1"/>
  <c r="S28" i="2"/>
  <c r="Z8" i="2"/>
  <c r="Z20" i="2" s="1"/>
  <c r="Z29" i="2" s="1"/>
  <c r="S20" i="2"/>
  <c r="C29" i="2"/>
  <c r="U29" i="2"/>
  <c r="W29" i="2"/>
  <c r="W8" i="1"/>
  <c r="P20" i="1"/>
  <c r="P27" i="1"/>
  <c r="I27" i="1"/>
  <c r="I28" i="1" s="1"/>
  <c r="W28" i="3" l="1"/>
  <c r="W20" i="1"/>
  <c r="W28" i="1" s="1"/>
  <c r="V28" i="1"/>
  <c r="S29" i="2"/>
  <c r="P28" i="1"/>
</calcChain>
</file>

<file path=xl/sharedStrings.xml><?xml version="1.0" encoding="utf-8"?>
<sst xmlns="http://schemas.openxmlformats.org/spreadsheetml/2006/main" count="159" uniqueCount="50">
  <si>
    <t>Instituto Salvadoreño del Seguro Social</t>
  </si>
  <si>
    <t>Departamento de Actuariado y Estadística</t>
  </si>
  <si>
    <t xml:space="preserve">TRABAJADORES COTIZANTES AL RÉGIMEN DE SALUD DEL ISSS, SEGÚN ACTIVIDAD ECONÓMICA, SEXO Y RANGO DE SALARIOS </t>
  </si>
  <si>
    <t>AÑO/MES</t>
  </si>
  <si>
    <t>ACTIVIDAD ECONOMICA</t>
  </si>
  <si>
    <t>HOMBRES</t>
  </si>
  <si>
    <t>MUJERES</t>
  </si>
  <si>
    <t>TOTALES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</si>
  <si>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</si>
  <si>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</si>
  <si>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</si>
  <si>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</si>
  <si>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</si>
  <si>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</si>
  <si>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Total</t>
  </si>
  <si>
    <t>De 0  a  304.17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</si>
  <si>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</si>
  <si>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</si>
  <si>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</si>
  <si>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</si>
  <si>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</si>
  <si>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</si>
  <si>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</si>
  <si>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</si>
  <si>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</si>
  <si>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</si>
  <si>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</si>
  <si>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</si>
  <si>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SECTOR PRIVADO</t>
  </si>
  <si>
    <t>Administración Pública</t>
  </si>
  <si>
    <t>Instituciones Descentralizadas</t>
  </si>
  <si>
    <t>Instituciones de Seguridad Social</t>
  </si>
  <si>
    <t>Empresas no Financieras</t>
  </si>
  <si>
    <t>Empresas Financieras</t>
  </si>
  <si>
    <t>Gobiernos Locales (Municipalidades)</t>
  </si>
  <si>
    <t>SECTOR PÚBLICO</t>
  </si>
  <si>
    <t xml:space="preserve">TOTAL </t>
  </si>
  <si>
    <t>Fuente: Planilla Mensual de Cotizaciones.</t>
  </si>
  <si>
    <t>TRABAJADORES COTIZANTES AL RÉGIMEN  DE SALUD DEL ISSS,  SEGÚN ACTIVIDAD ECONÓMICA, SEXO Y RANGOS DE EDAD.</t>
  </si>
  <si>
    <t>ACTIVIDAD ECONÓMICA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</si>
  <si>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</si>
  <si>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</si>
  <si>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</si>
  <si>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</si>
  <si>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</si>
  <si>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</si>
  <si>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</si>
  <si>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</si>
  <si>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Fuente:  Planilla Mensual de Cotizaciones</t>
  </si>
  <si>
    <t>201602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</si>
</sst>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i/>
      <sz val="11"/>
      <color indexed="8"/>
      <name val="Calibri"/>
      <family val="2"/>
    </font>
    <font>
      <b/>
      <sz val="8"/>
      <color indexed="8"/>
      <name val="Calibri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color indexed="8"/>
      <name val="Calibri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/>
    </xf>
    <xf numFmtId="0" fontId="0" fillId="0" borderId="14" xfId="0" applyBorder="1"/>
    <xf numFmtId="164" fontId="0" fillId="0" borderId="5" xfId="0" applyNumberFormat="1" applyBorder="1"/>
    <xf numFmtId="164" fontId="0" fillId="0" borderId="3" xfId="0" applyNumberFormat="1" applyBorder="1"/>
    <xf numFmtId="164" fontId="0" fillId="0" borderId="6" xfId="0" applyNumberFormat="1" applyBorder="1"/>
    <xf numFmtId="164" fontId="0" fillId="0" borderId="0" xfId="0" applyNumberFormat="1"/>
    <xf numFmtId="0" fontId="0" fillId="0" borderId="15" xfId="0" applyBorder="1" applyAlignment="1">
      <alignment wrapText="1"/>
    </xf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0" fontId="0" fillId="0" borderId="15" xfId="0" applyBorder="1"/>
    <xf numFmtId="0" fontId="0" fillId="0" borderId="19" xfId="0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0" fontId="5" fillId="0" borderId="23" xfId="0" applyFont="1" applyBorder="1" applyAlignment="1">
      <alignment horizontal="center"/>
    </xf>
    <xf numFmtId="164" fontId="0" fillId="0" borderId="24" xfId="0" applyNumberFormat="1" applyBorder="1"/>
    <xf numFmtId="164" fontId="0" fillId="0" borderId="25" xfId="0" applyNumberFormat="1" applyBorder="1"/>
    <xf numFmtId="164" fontId="0" fillId="0" borderId="26" xfId="0" applyNumberFormat="1" applyBorder="1"/>
    <xf numFmtId="164" fontId="0" fillId="0" borderId="27" xfId="0" applyNumberFormat="1" applyBorder="1"/>
    <xf numFmtId="0" fontId="6" fillId="0" borderId="14" xfId="0" applyFont="1" applyFill="1" applyBorder="1"/>
    <xf numFmtId="164" fontId="0" fillId="0" borderId="28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32" xfId="0" applyNumberFormat="1" applyBorder="1"/>
    <xf numFmtId="0" fontId="6" fillId="0" borderId="15" xfId="0" applyFont="1" applyFill="1" applyBorder="1"/>
    <xf numFmtId="0" fontId="6" fillId="0" borderId="19" xfId="0" applyFont="1" applyFill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35" xfId="0" applyNumberFormat="1" applyBorder="1"/>
    <xf numFmtId="164" fontId="0" fillId="0" borderId="9" xfId="0" applyNumberFormat="1" applyBorder="1"/>
    <xf numFmtId="164" fontId="0" fillId="0" borderId="36" xfId="0" applyNumberFormat="1" applyBorder="1"/>
    <xf numFmtId="0" fontId="5" fillId="0" borderId="37" xfId="0" applyFont="1" applyBorder="1" applyAlignment="1">
      <alignment horizontal="center"/>
    </xf>
    <xf numFmtId="164" fontId="0" fillId="0" borderId="38" xfId="0" applyNumberFormat="1" applyBorder="1"/>
    <xf numFmtId="164" fontId="0" fillId="0" borderId="39" xfId="0" applyNumberFormat="1" applyBorder="1"/>
    <xf numFmtId="0" fontId="5" fillId="0" borderId="2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3" fillId="0" borderId="0" xfId="0" applyFont="1"/>
    <xf numFmtId="0" fontId="0" fillId="0" borderId="40" xfId="0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2" xfId="0" applyBorder="1"/>
    <xf numFmtId="164" fontId="0" fillId="0" borderId="43" xfId="0" applyNumberFormat="1" applyBorder="1"/>
    <xf numFmtId="164" fontId="0" fillId="0" borderId="44" xfId="0" applyNumberFormat="1" applyBorder="1"/>
    <xf numFmtId="164" fontId="0" fillId="0" borderId="45" xfId="0" applyNumberFormat="1" applyBorder="1"/>
    <xf numFmtId="164" fontId="0" fillId="0" borderId="46" xfId="0" applyNumberFormat="1" applyBorder="1"/>
    <xf numFmtId="164" fontId="0" fillId="0" borderId="47" xfId="0" applyNumberFormat="1" applyBorder="1"/>
    <xf numFmtId="164" fontId="0" fillId="0" borderId="48" xfId="0" applyNumberFormat="1" applyBorder="1"/>
    <xf numFmtId="164" fontId="0" fillId="0" borderId="49" xfId="0" applyNumberFormat="1" applyBorder="1"/>
    <xf numFmtId="164" fontId="0" fillId="0" borderId="50" xfId="0" applyNumberFormat="1" applyBorder="1"/>
    <xf numFmtId="0" fontId="0" fillId="0" borderId="51" xfId="0" applyBorder="1" applyAlignment="1">
      <alignment wrapText="1"/>
    </xf>
    <xf numFmtId="0" fontId="0" fillId="0" borderId="51" xfId="0" applyBorder="1"/>
    <xf numFmtId="0" fontId="0" fillId="0" borderId="52" xfId="0" applyBorder="1"/>
    <xf numFmtId="0" fontId="5" fillId="0" borderId="53" xfId="0" applyFont="1" applyBorder="1" applyAlignment="1">
      <alignment horizontal="center"/>
    </xf>
    <xf numFmtId="0" fontId="5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workbookViewId="0">
      <selection activeCell="B16" sqref="B16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5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4" t="s">
        <v>2</v>
      </c>
    </row>
    <row r="4" spans="2:27" x14ac:dyDescent="0.25">
      <c r="B4" s="5"/>
      <c r="E4" t="s">
        <v>3</v>
      </c>
      <c r="F4" s="5" t="s">
        <v>49</v>
      </c>
    </row>
    <row r="5" spans="2:27" ht="15.75" thickBot="1" x14ac:dyDescent="0.3">
      <c r="F5" s="6"/>
      <c r="G5" s="6"/>
      <c r="H5" s="6"/>
      <c r="J5" s="7"/>
    </row>
    <row r="6" spans="2:27" x14ac:dyDescent="0.25">
      <c r="B6" s="8" t="s">
        <v>4</v>
      </c>
      <c r="C6" s="9" t="s">
        <v>5</v>
      </c>
      <c r="D6" s="10"/>
      <c r="E6" s="10"/>
      <c r="F6" s="10"/>
      <c r="G6" s="10"/>
      <c r="H6" s="10"/>
      <c r="I6" s="11"/>
      <c r="J6" s="12" t="s">
        <v>6</v>
      </c>
      <c r="K6" s="10"/>
      <c r="L6" s="10"/>
      <c r="M6" s="10"/>
      <c r="N6" s="10"/>
      <c r="O6" s="10"/>
      <c r="P6" s="13"/>
      <c r="Q6" s="12" t="s">
        <v>7</v>
      </c>
      <c r="R6" s="10"/>
      <c r="S6" s="10"/>
      <c r="T6" s="10"/>
      <c r="U6" s="10"/>
      <c r="V6" s="10"/>
      <c r="W6" s="13"/>
    </row>
    <row r="7" spans="2:27" ht="27" thickBot="1" x14ac:dyDescent="0.3">
      <c r="B7" s="14"/>
      <c r="C7" s="15" t="s">
        <v>8</v>
      </c>
      <c r="D7" s="16" t="s">
        <v>9</v>
      </c>
      <c r="E7" s="16" t="s">
        <v>10</v>
      </c>
      <c r="F7" s="16" t="s">
        <v>11</v>
      </c>
      <c r="G7" s="16" t="s">
        <v>12</v>
      </c>
      <c r="H7" s="16" t="s">
        <v>13</v>
      </c>
      <c r="I7" s="17" t="s">
        <v>14</v>
      </c>
      <c r="J7" s="18" t="s">
        <v>15</v>
      </c>
      <c r="K7" s="19" t="s">
        <v>9</v>
      </c>
      <c r="L7" s="19" t="s">
        <v>10</v>
      </c>
      <c r="M7" s="19" t="s">
        <v>11</v>
      </c>
      <c r="N7" s="19" t="s">
        <v>12</v>
      </c>
      <c r="O7" s="19" t="s">
        <v>13</v>
      </c>
      <c r="P7" s="20" t="s">
        <v>14</v>
      </c>
      <c r="Q7" s="18" t="s">
        <v>15</v>
      </c>
      <c r="R7" s="19" t="s">
        <v>9</v>
      </c>
      <c r="S7" s="19" t="s">
        <v>10</v>
      </c>
      <c r="T7" s="19" t="s">
        <v>11</v>
      </c>
      <c r="U7" s="19" t="s">
        <v>12</v>
      </c>
      <c r="V7" s="19" t="s">
        <v>13</v>
      </c>
      <c r="W7" s="20" t="s">
        <v>14</v>
      </c>
    </row>
    <row r="8" spans="2:27" x14ac:dyDescent="0.25">
      <c r="B8" s="21" t="s">
        <v>16</v>
      </c>
      <c r="C8" s="22">
        <v>6314</v>
      </c>
      <c r="D8" s="23">
        <v>3280</v>
      </c>
      <c r="E8" s="23">
        <v>423</v>
      </c>
      <c r="F8" s="23">
        <v>274</v>
      </c>
      <c r="G8" s="23">
        <v>67</v>
      </c>
      <c r="H8" s="23">
        <v>222</v>
      </c>
      <c r="I8" s="24">
        <f>SUM(C8:H8)</f>
        <v>10580</v>
      </c>
      <c r="J8" s="22">
        <v>2498</v>
      </c>
      <c r="K8" s="23">
        <v>744</v>
      </c>
      <c r="L8" s="23">
        <v>95</v>
      </c>
      <c r="M8" s="23">
        <v>52</v>
      </c>
      <c r="N8" s="23">
        <v>23</v>
      </c>
      <c r="O8" s="23">
        <v>48</v>
      </c>
      <c r="P8" s="24">
        <f>SUM(J8:O8)</f>
        <v>3460</v>
      </c>
      <c r="Q8" s="22">
        <f>+J8+C8</f>
        <v>8812</v>
      </c>
      <c r="R8" s="23">
        <f t="shared" ref="R8:V18" si="0">+K8+D8</f>
        <v>4024</v>
      </c>
      <c r="S8" s="23">
        <f t="shared" si="0"/>
        <v>518</v>
      </c>
      <c r="T8" s="23">
        <f t="shared" si="0"/>
        <v>326</v>
      </c>
      <c r="U8" s="23">
        <f t="shared" si="0"/>
        <v>90</v>
      </c>
      <c r="V8" s="23">
        <f t="shared" si="0"/>
        <v>270</v>
      </c>
      <c r="W8" s="24">
        <f>SUM(Q8:V8)</f>
        <v>14040</v>
      </c>
      <c r="Z8" s="25"/>
    </row>
    <row r="9" spans="2:27" ht="45" x14ac:dyDescent="0.25">
      <c r="B9" s="26" t="s">
        <v>17</v>
      </c>
      <c r="C9" s="27">
        <v>54762</v>
      </c>
      <c r="D9" s="28">
        <v>32739</v>
      </c>
      <c r="E9" s="28">
        <v>8314</v>
      </c>
      <c r="F9" s="28">
        <v>5944</v>
      </c>
      <c r="G9" s="28">
        <v>1634</v>
      </c>
      <c r="H9" s="28">
        <v>3364</v>
      </c>
      <c r="I9" s="29">
        <f t="shared" ref="I9:I18" si="1">SUM(C9:H9)</f>
        <v>106757</v>
      </c>
      <c r="J9" s="27">
        <v>65892</v>
      </c>
      <c r="K9" s="28">
        <v>12524</v>
      </c>
      <c r="L9" s="28">
        <v>2489</v>
      </c>
      <c r="M9" s="28">
        <v>1899</v>
      </c>
      <c r="N9" s="28">
        <v>545</v>
      </c>
      <c r="O9" s="28">
        <v>1251</v>
      </c>
      <c r="P9" s="29">
        <f t="shared" ref="P9:P19" si="2">SUM(J9:O9)</f>
        <v>84600</v>
      </c>
      <c r="Q9" s="27">
        <f t="shared" ref="Q9:V19" si="3">+J9+C9</f>
        <v>120654</v>
      </c>
      <c r="R9" s="28">
        <f t="shared" si="0"/>
        <v>45263</v>
      </c>
      <c r="S9" s="28">
        <f t="shared" si="0"/>
        <v>10803</v>
      </c>
      <c r="T9" s="28">
        <f t="shared" si="0"/>
        <v>7843</v>
      </c>
      <c r="U9" s="28">
        <f t="shared" si="0"/>
        <v>2179</v>
      </c>
      <c r="V9" s="28">
        <f t="shared" si="0"/>
        <v>4615</v>
      </c>
      <c r="W9" s="29">
        <f t="shared" ref="W9:W19" si="4">SUM(Q9:V9)</f>
        <v>191357</v>
      </c>
      <c r="Z9" s="25"/>
    </row>
    <row r="10" spans="2:27" x14ac:dyDescent="0.25">
      <c r="B10" s="30" t="s">
        <v>18</v>
      </c>
      <c r="C10" s="27">
        <v>10683</v>
      </c>
      <c r="D10" s="28">
        <v>6635</v>
      </c>
      <c r="E10" s="28">
        <v>1064</v>
      </c>
      <c r="F10" s="28">
        <v>640</v>
      </c>
      <c r="G10" s="28">
        <v>215</v>
      </c>
      <c r="H10" s="28">
        <v>388</v>
      </c>
      <c r="I10" s="29">
        <f t="shared" si="1"/>
        <v>19625</v>
      </c>
      <c r="J10" s="27">
        <v>1363</v>
      </c>
      <c r="K10" s="28">
        <v>715</v>
      </c>
      <c r="L10" s="28">
        <v>244</v>
      </c>
      <c r="M10" s="28">
        <v>175</v>
      </c>
      <c r="N10" s="28">
        <v>67</v>
      </c>
      <c r="O10" s="28">
        <v>90</v>
      </c>
      <c r="P10" s="29">
        <f t="shared" si="2"/>
        <v>2654</v>
      </c>
      <c r="Q10" s="27">
        <f t="shared" si="3"/>
        <v>12046</v>
      </c>
      <c r="R10" s="28">
        <f t="shared" si="0"/>
        <v>7350</v>
      </c>
      <c r="S10" s="28">
        <f t="shared" si="0"/>
        <v>1308</v>
      </c>
      <c r="T10" s="28">
        <f t="shared" si="0"/>
        <v>815</v>
      </c>
      <c r="U10" s="28">
        <f t="shared" si="0"/>
        <v>282</v>
      </c>
      <c r="V10" s="28">
        <f t="shared" si="0"/>
        <v>478</v>
      </c>
      <c r="W10" s="29">
        <f t="shared" si="4"/>
        <v>22279</v>
      </c>
      <c r="Z10" s="25"/>
    </row>
    <row r="11" spans="2:27" ht="45" x14ac:dyDescent="0.25">
      <c r="B11" s="26" t="s">
        <v>19</v>
      </c>
      <c r="C11" s="27">
        <v>73755</v>
      </c>
      <c r="D11" s="28">
        <v>29074</v>
      </c>
      <c r="E11" s="28">
        <v>5867</v>
      </c>
      <c r="F11" s="28">
        <v>3556</v>
      </c>
      <c r="G11" s="28">
        <v>1294</v>
      </c>
      <c r="H11" s="28">
        <v>3176</v>
      </c>
      <c r="I11" s="29">
        <f t="shared" si="1"/>
        <v>116722</v>
      </c>
      <c r="J11" s="27">
        <v>48643</v>
      </c>
      <c r="K11" s="28">
        <v>15105</v>
      </c>
      <c r="L11" s="28">
        <v>3386</v>
      </c>
      <c r="M11" s="28">
        <v>2000</v>
      </c>
      <c r="N11" s="28">
        <v>828</v>
      </c>
      <c r="O11" s="28">
        <v>1632</v>
      </c>
      <c r="P11" s="29">
        <f t="shared" si="2"/>
        <v>71594</v>
      </c>
      <c r="Q11" s="27">
        <f t="shared" si="3"/>
        <v>122398</v>
      </c>
      <c r="R11" s="28">
        <f t="shared" si="0"/>
        <v>44179</v>
      </c>
      <c r="S11" s="28">
        <f t="shared" si="0"/>
        <v>9253</v>
      </c>
      <c r="T11" s="28">
        <f t="shared" si="0"/>
        <v>5556</v>
      </c>
      <c r="U11" s="28">
        <f t="shared" si="0"/>
        <v>2122</v>
      </c>
      <c r="V11" s="28">
        <f t="shared" si="0"/>
        <v>4808</v>
      </c>
      <c r="W11" s="29">
        <f t="shared" si="4"/>
        <v>188316</v>
      </c>
      <c r="Z11" s="25"/>
    </row>
    <row r="12" spans="2:27" x14ac:dyDescent="0.25">
      <c r="B12" s="30" t="s">
        <v>20</v>
      </c>
      <c r="C12" s="27">
        <v>4088</v>
      </c>
      <c r="D12" s="28">
        <v>3956</v>
      </c>
      <c r="E12" s="28">
        <v>1777</v>
      </c>
      <c r="F12" s="28">
        <v>1218</v>
      </c>
      <c r="G12" s="28">
        <v>400</v>
      </c>
      <c r="H12" s="28">
        <v>975</v>
      </c>
      <c r="I12" s="29">
        <f t="shared" si="1"/>
        <v>12414</v>
      </c>
      <c r="J12" s="27">
        <v>1771</v>
      </c>
      <c r="K12" s="28">
        <v>2245</v>
      </c>
      <c r="L12" s="28">
        <v>793</v>
      </c>
      <c r="M12" s="28">
        <v>477</v>
      </c>
      <c r="N12" s="28">
        <v>169</v>
      </c>
      <c r="O12" s="28">
        <v>342</v>
      </c>
      <c r="P12" s="29">
        <f t="shared" si="2"/>
        <v>5797</v>
      </c>
      <c r="Q12" s="27">
        <f t="shared" si="3"/>
        <v>5859</v>
      </c>
      <c r="R12" s="28">
        <f t="shared" si="0"/>
        <v>6201</v>
      </c>
      <c r="S12" s="28">
        <f t="shared" si="0"/>
        <v>2570</v>
      </c>
      <c r="T12" s="28">
        <f t="shared" si="0"/>
        <v>1695</v>
      </c>
      <c r="U12" s="28">
        <f t="shared" si="0"/>
        <v>569</v>
      </c>
      <c r="V12" s="28">
        <f t="shared" si="0"/>
        <v>1317</v>
      </c>
      <c r="W12" s="29">
        <f t="shared" si="4"/>
        <v>18211</v>
      </c>
      <c r="Z12" s="25"/>
    </row>
    <row r="13" spans="2:27" x14ac:dyDescent="0.25">
      <c r="B13" s="30" t="s">
        <v>21</v>
      </c>
      <c r="C13" s="27">
        <v>3525</v>
      </c>
      <c r="D13" s="28">
        <v>6052</v>
      </c>
      <c r="E13" s="28">
        <v>1796</v>
      </c>
      <c r="F13" s="28">
        <v>2245</v>
      </c>
      <c r="G13" s="28">
        <v>313</v>
      </c>
      <c r="H13" s="28">
        <v>734</v>
      </c>
      <c r="I13" s="29">
        <f t="shared" si="1"/>
        <v>14665</v>
      </c>
      <c r="J13" s="27">
        <v>3987</v>
      </c>
      <c r="K13" s="28">
        <v>6454</v>
      </c>
      <c r="L13" s="28">
        <v>2185</v>
      </c>
      <c r="M13" s="28">
        <v>2320</v>
      </c>
      <c r="N13" s="28">
        <v>284</v>
      </c>
      <c r="O13" s="28">
        <v>435</v>
      </c>
      <c r="P13" s="29">
        <f t="shared" si="2"/>
        <v>15665</v>
      </c>
      <c r="Q13" s="27">
        <f t="shared" si="3"/>
        <v>7512</v>
      </c>
      <c r="R13" s="28">
        <f t="shared" si="0"/>
        <v>12506</v>
      </c>
      <c r="S13" s="28">
        <f t="shared" si="0"/>
        <v>3981</v>
      </c>
      <c r="T13" s="28">
        <f t="shared" si="0"/>
        <v>4565</v>
      </c>
      <c r="U13" s="28">
        <f t="shared" si="0"/>
        <v>597</v>
      </c>
      <c r="V13" s="28">
        <f t="shared" si="0"/>
        <v>1169</v>
      </c>
      <c r="W13" s="29">
        <f t="shared" si="4"/>
        <v>30330</v>
      </c>
      <c r="Z13" s="25"/>
    </row>
    <row r="14" spans="2:27" x14ac:dyDescent="0.25">
      <c r="B14" s="30" t="s">
        <v>22</v>
      </c>
      <c r="C14" s="27">
        <v>2208</v>
      </c>
      <c r="D14" s="28">
        <v>1364</v>
      </c>
      <c r="E14" s="28">
        <v>222</v>
      </c>
      <c r="F14" s="28">
        <v>163</v>
      </c>
      <c r="G14" s="28">
        <v>58</v>
      </c>
      <c r="H14" s="28">
        <v>124</v>
      </c>
      <c r="I14" s="29">
        <f t="shared" si="1"/>
        <v>4139</v>
      </c>
      <c r="J14" s="27">
        <v>855</v>
      </c>
      <c r="K14" s="28">
        <v>445</v>
      </c>
      <c r="L14" s="28">
        <v>127</v>
      </c>
      <c r="M14" s="28">
        <v>95</v>
      </c>
      <c r="N14" s="28">
        <v>37</v>
      </c>
      <c r="O14" s="28">
        <v>75</v>
      </c>
      <c r="P14" s="29">
        <f t="shared" si="2"/>
        <v>1634</v>
      </c>
      <c r="Q14" s="27">
        <f t="shared" si="3"/>
        <v>3063</v>
      </c>
      <c r="R14" s="28">
        <f t="shared" si="3"/>
        <v>1809</v>
      </c>
      <c r="S14" s="28">
        <f t="shared" si="3"/>
        <v>349</v>
      </c>
      <c r="T14" s="28">
        <f t="shared" si="3"/>
        <v>258</v>
      </c>
      <c r="U14" s="28">
        <f t="shared" si="3"/>
        <v>95</v>
      </c>
      <c r="V14" s="28">
        <f t="shared" si="3"/>
        <v>199</v>
      </c>
      <c r="W14" s="29">
        <f>SUM(Q14:V14)</f>
        <v>5773</v>
      </c>
      <c r="Z14" s="25"/>
    </row>
    <row r="15" spans="2:27" ht="30" x14ac:dyDescent="0.25">
      <c r="B15" s="26" t="s">
        <v>23</v>
      </c>
      <c r="C15" s="27">
        <v>50618</v>
      </c>
      <c r="D15" s="28">
        <v>20375</v>
      </c>
      <c r="E15" s="28">
        <v>4385</v>
      </c>
      <c r="F15" s="28">
        <v>1687</v>
      </c>
      <c r="G15" s="28">
        <v>709</v>
      </c>
      <c r="H15" s="28">
        <v>1538</v>
      </c>
      <c r="I15" s="29">
        <f t="shared" si="1"/>
        <v>79312</v>
      </c>
      <c r="J15" s="27">
        <v>22511</v>
      </c>
      <c r="K15" s="28">
        <v>9736</v>
      </c>
      <c r="L15" s="28">
        <v>2301</v>
      </c>
      <c r="M15" s="28">
        <v>947</v>
      </c>
      <c r="N15" s="28">
        <v>419</v>
      </c>
      <c r="O15" s="28">
        <v>756</v>
      </c>
      <c r="P15" s="29">
        <f t="shared" si="2"/>
        <v>36670</v>
      </c>
      <c r="Q15" s="27">
        <f t="shared" si="3"/>
        <v>73129</v>
      </c>
      <c r="R15" s="28">
        <f t="shared" si="0"/>
        <v>30111</v>
      </c>
      <c r="S15" s="28">
        <f t="shared" si="0"/>
        <v>6686</v>
      </c>
      <c r="T15" s="28">
        <f t="shared" si="0"/>
        <v>2634</v>
      </c>
      <c r="U15" s="28">
        <f t="shared" si="0"/>
        <v>1128</v>
      </c>
      <c r="V15" s="28">
        <f t="shared" si="0"/>
        <v>2294</v>
      </c>
      <c r="W15" s="29">
        <f t="shared" si="4"/>
        <v>115982</v>
      </c>
      <c r="Z15" s="25"/>
    </row>
    <row r="16" spans="2:27" x14ac:dyDescent="0.25">
      <c r="B16" s="30" t="s">
        <v>24</v>
      </c>
      <c r="C16" s="27">
        <v>15887</v>
      </c>
      <c r="D16" s="28">
        <v>8489</v>
      </c>
      <c r="E16" s="28">
        <v>2722</v>
      </c>
      <c r="F16" s="28">
        <v>1315</v>
      </c>
      <c r="G16" s="28">
        <v>506</v>
      </c>
      <c r="H16" s="28">
        <v>986</v>
      </c>
      <c r="I16" s="29">
        <f t="shared" si="1"/>
        <v>29905</v>
      </c>
      <c r="J16" s="27">
        <v>20724</v>
      </c>
      <c r="K16" s="28">
        <v>10860</v>
      </c>
      <c r="L16" s="28">
        <v>3336</v>
      </c>
      <c r="M16" s="28">
        <v>1322</v>
      </c>
      <c r="N16" s="28">
        <v>512</v>
      </c>
      <c r="O16" s="28">
        <v>815</v>
      </c>
      <c r="P16" s="29">
        <f t="shared" si="2"/>
        <v>37569</v>
      </c>
      <c r="Q16" s="27">
        <f t="shared" si="3"/>
        <v>36611</v>
      </c>
      <c r="R16" s="28">
        <f t="shared" si="0"/>
        <v>19349</v>
      </c>
      <c r="S16" s="28">
        <f t="shared" si="0"/>
        <v>6058</v>
      </c>
      <c r="T16" s="28">
        <f t="shared" si="0"/>
        <v>2637</v>
      </c>
      <c r="U16" s="28">
        <f t="shared" si="0"/>
        <v>1018</v>
      </c>
      <c r="V16" s="28">
        <f t="shared" si="0"/>
        <v>1801</v>
      </c>
      <c r="W16" s="29">
        <f t="shared" si="4"/>
        <v>67474</v>
      </c>
      <c r="Z16" s="25"/>
    </row>
    <row r="17" spans="2:26" x14ac:dyDescent="0.25">
      <c r="B17" s="30" t="s">
        <v>25</v>
      </c>
      <c r="C17" s="27">
        <v>125</v>
      </c>
      <c r="D17" s="28">
        <v>19</v>
      </c>
      <c r="E17" s="28">
        <v>4</v>
      </c>
      <c r="F17" s="28">
        <v>0</v>
      </c>
      <c r="G17" s="28">
        <v>0</v>
      </c>
      <c r="H17" s="28">
        <v>0</v>
      </c>
      <c r="I17" s="29">
        <f t="shared" si="1"/>
        <v>148</v>
      </c>
      <c r="J17" s="27">
        <v>1475</v>
      </c>
      <c r="K17" s="28">
        <v>31</v>
      </c>
      <c r="L17" s="28">
        <v>0</v>
      </c>
      <c r="M17" s="28">
        <v>0</v>
      </c>
      <c r="N17" s="28">
        <v>0</v>
      </c>
      <c r="O17" s="28">
        <v>0</v>
      </c>
      <c r="P17" s="29">
        <f t="shared" si="2"/>
        <v>1506</v>
      </c>
      <c r="Q17" s="27">
        <f t="shared" si="3"/>
        <v>1600</v>
      </c>
      <c r="R17" s="28">
        <f t="shared" si="0"/>
        <v>50</v>
      </c>
      <c r="S17" s="28">
        <f t="shared" si="0"/>
        <v>4</v>
      </c>
      <c r="T17" s="28">
        <f t="shared" si="0"/>
        <v>0</v>
      </c>
      <c r="U17" s="28">
        <f t="shared" si="0"/>
        <v>0</v>
      </c>
      <c r="V17" s="28">
        <f t="shared" si="0"/>
        <v>0</v>
      </c>
      <c r="W17" s="29">
        <f t="shared" si="4"/>
        <v>1654</v>
      </c>
      <c r="Z17" s="25"/>
    </row>
    <row r="18" spans="2:26" x14ac:dyDescent="0.25">
      <c r="B18" s="30" t="s">
        <v>26</v>
      </c>
      <c r="C18" s="27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9">
        <f t="shared" si="1"/>
        <v>0</v>
      </c>
      <c r="J18" s="27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9">
        <f t="shared" si="2"/>
        <v>0</v>
      </c>
      <c r="Q18" s="27">
        <f t="shared" si="3"/>
        <v>0</v>
      </c>
      <c r="R18" s="28">
        <f t="shared" si="0"/>
        <v>0</v>
      </c>
      <c r="S18" s="28">
        <f t="shared" si="0"/>
        <v>0</v>
      </c>
      <c r="T18" s="28">
        <f t="shared" si="0"/>
        <v>0</v>
      </c>
      <c r="U18" s="28">
        <f t="shared" si="0"/>
        <v>0</v>
      </c>
      <c r="V18" s="28">
        <f t="shared" si="0"/>
        <v>0</v>
      </c>
      <c r="W18" s="29">
        <f t="shared" si="4"/>
        <v>0</v>
      </c>
    </row>
    <row r="19" spans="2:26" ht="15.75" thickBot="1" x14ac:dyDescent="0.3">
      <c r="B19" s="31" t="s">
        <v>27</v>
      </c>
      <c r="C19" s="32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4">
        <f>SUM(C19:H19)</f>
        <v>0</v>
      </c>
      <c r="J19" s="32">
        <v>1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4">
        <f t="shared" si="2"/>
        <v>1</v>
      </c>
      <c r="Q19" s="32">
        <f t="shared" si="3"/>
        <v>1</v>
      </c>
      <c r="R19" s="33">
        <f t="shared" si="3"/>
        <v>0</v>
      </c>
      <c r="S19" s="33">
        <f t="shared" si="3"/>
        <v>0</v>
      </c>
      <c r="T19" s="33">
        <f t="shared" si="3"/>
        <v>0</v>
      </c>
      <c r="U19" s="33">
        <f t="shared" si="3"/>
        <v>0</v>
      </c>
      <c r="V19" s="33">
        <f t="shared" si="3"/>
        <v>0</v>
      </c>
      <c r="W19" s="34">
        <f t="shared" si="4"/>
        <v>1</v>
      </c>
    </row>
    <row r="20" spans="2:26" ht="15.75" thickBot="1" x14ac:dyDescent="0.3">
      <c r="B20" s="35" t="s">
        <v>28</v>
      </c>
      <c r="C20" s="36">
        <f>SUM(C8:C19)</f>
        <v>221965</v>
      </c>
      <c r="D20" s="37">
        <f t="shared" ref="D20:W20" si="5">SUM(D8:D19)</f>
        <v>111983</v>
      </c>
      <c r="E20" s="37">
        <f t="shared" si="5"/>
        <v>26574</v>
      </c>
      <c r="F20" s="37">
        <f t="shared" si="5"/>
        <v>17042</v>
      </c>
      <c r="G20" s="37">
        <f t="shared" si="5"/>
        <v>5196</v>
      </c>
      <c r="H20" s="37">
        <f t="shared" si="5"/>
        <v>11507</v>
      </c>
      <c r="I20" s="38">
        <f t="shared" si="5"/>
        <v>394267</v>
      </c>
      <c r="J20" s="36">
        <f t="shared" si="5"/>
        <v>169720</v>
      </c>
      <c r="K20" s="37">
        <f t="shared" si="5"/>
        <v>58859</v>
      </c>
      <c r="L20" s="37">
        <f t="shared" si="5"/>
        <v>14956</v>
      </c>
      <c r="M20" s="37">
        <f t="shared" si="5"/>
        <v>9287</v>
      </c>
      <c r="N20" s="37">
        <f t="shared" si="5"/>
        <v>2884</v>
      </c>
      <c r="O20" s="37">
        <f t="shared" si="5"/>
        <v>5444</v>
      </c>
      <c r="P20" s="39">
        <f t="shared" si="5"/>
        <v>261150</v>
      </c>
      <c r="Q20" s="36">
        <f t="shared" si="5"/>
        <v>391685</v>
      </c>
      <c r="R20" s="37">
        <f t="shared" si="5"/>
        <v>170842</v>
      </c>
      <c r="S20" s="37">
        <f t="shared" si="5"/>
        <v>41530</v>
      </c>
      <c r="T20" s="37">
        <f t="shared" si="5"/>
        <v>26329</v>
      </c>
      <c r="U20" s="37">
        <f t="shared" si="5"/>
        <v>8080</v>
      </c>
      <c r="V20" s="37">
        <f t="shared" si="5"/>
        <v>16951</v>
      </c>
      <c r="W20" s="38">
        <f t="shared" si="5"/>
        <v>655417</v>
      </c>
    </row>
    <row r="21" spans="2:26" x14ac:dyDescent="0.25">
      <c r="B21" s="40" t="s">
        <v>29</v>
      </c>
      <c r="C21" s="22">
        <v>3499</v>
      </c>
      <c r="D21" s="23">
        <v>30090</v>
      </c>
      <c r="E21" s="23">
        <v>9656</v>
      </c>
      <c r="F21" s="23">
        <v>7560</v>
      </c>
      <c r="G21" s="23">
        <v>3622</v>
      </c>
      <c r="H21" s="23">
        <v>4224</v>
      </c>
      <c r="I21" s="24">
        <f t="shared" ref="I21:I26" si="6">SUM(C21:H21)</f>
        <v>58651</v>
      </c>
      <c r="J21" s="41">
        <v>2234</v>
      </c>
      <c r="K21" s="28">
        <v>12224</v>
      </c>
      <c r="L21" s="41">
        <v>7836</v>
      </c>
      <c r="M21" s="28">
        <v>8188</v>
      </c>
      <c r="N21" s="41">
        <v>4351</v>
      </c>
      <c r="O21" s="28">
        <v>4963</v>
      </c>
      <c r="P21" s="42">
        <f t="shared" ref="P21:P26" si="7">SUM(J21:O21)</f>
        <v>39796</v>
      </c>
      <c r="Q21" s="43">
        <f t="shared" ref="Q21:V26" si="8">+J21+C21</f>
        <v>5733</v>
      </c>
      <c r="R21" s="44">
        <f t="shared" si="8"/>
        <v>42314</v>
      </c>
      <c r="S21" s="44">
        <f t="shared" si="8"/>
        <v>17492</v>
      </c>
      <c r="T21" s="44">
        <f t="shared" si="8"/>
        <v>15748</v>
      </c>
      <c r="U21" s="44">
        <f t="shared" si="8"/>
        <v>7973</v>
      </c>
      <c r="V21" s="44">
        <f t="shared" si="8"/>
        <v>9187</v>
      </c>
      <c r="W21" s="45">
        <f t="shared" ref="W21:W26" si="9">SUM(Q21:V21)</f>
        <v>98447</v>
      </c>
    </row>
    <row r="22" spans="2:26" x14ac:dyDescent="0.25">
      <c r="B22" s="46" t="s">
        <v>30</v>
      </c>
      <c r="C22" s="27">
        <v>770</v>
      </c>
      <c r="D22" s="28">
        <v>2416</v>
      </c>
      <c r="E22" s="28">
        <v>1836</v>
      </c>
      <c r="F22" s="28">
        <v>905</v>
      </c>
      <c r="G22" s="28">
        <v>473</v>
      </c>
      <c r="H22" s="28">
        <v>989</v>
      </c>
      <c r="I22" s="29">
        <f t="shared" si="6"/>
        <v>7389</v>
      </c>
      <c r="J22" s="41">
        <v>460</v>
      </c>
      <c r="K22" s="28">
        <v>1169</v>
      </c>
      <c r="L22" s="41">
        <v>1563</v>
      </c>
      <c r="M22" s="28">
        <v>879</v>
      </c>
      <c r="N22" s="41">
        <v>384</v>
      </c>
      <c r="O22" s="28">
        <v>715</v>
      </c>
      <c r="P22" s="42">
        <f t="shared" si="7"/>
        <v>5170</v>
      </c>
      <c r="Q22" s="27">
        <f t="shared" si="8"/>
        <v>1230</v>
      </c>
      <c r="R22" s="28">
        <f t="shared" si="8"/>
        <v>3585</v>
      </c>
      <c r="S22" s="28">
        <f t="shared" si="8"/>
        <v>3399</v>
      </c>
      <c r="T22" s="28">
        <f t="shared" si="8"/>
        <v>1784</v>
      </c>
      <c r="U22" s="28">
        <f t="shared" si="8"/>
        <v>857</v>
      </c>
      <c r="V22" s="28">
        <f t="shared" si="8"/>
        <v>1704</v>
      </c>
      <c r="W22" s="29">
        <f t="shared" si="9"/>
        <v>12559</v>
      </c>
    </row>
    <row r="23" spans="2:26" x14ac:dyDescent="0.25">
      <c r="B23" s="46" t="s">
        <v>31</v>
      </c>
      <c r="C23" s="27">
        <v>432</v>
      </c>
      <c r="D23" s="28">
        <v>1779</v>
      </c>
      <c r="E23" s="28">
        <v>2362</v>
      </c>
      <c r="F23" s="28">
        <v>900</v>
      </c>
      <c r="G23" s="28">
        <v>458</v>
      </c>
      <c r="H23" s="28">
        <v>442</v>
      </c>
      <c r="I23" s="29">
        <f t="shared" si="6"/>
        <v>6373</v>
      </c>
      <c r="J23" s="41">
        <v>630</v>
      </c>
      <c r="K23" s="28">
        <v>2051</v>
      </c>
      <c r="L23" s="41">
        <v>5035</v>
      </c>
      <c r="M23" s="28">
        <v>1770</v>
      </c>
      <c r="N23" s="41">
        <v>532</v>
      </c>
      <c r="O23" s="28">
        <v>459</v>
      </c>
      <c r="P23" s="42">
        <f t="shared" si="7"/>
        <v>10477</v>
      </c>
      <c r="Q23" s="27">
        <f t="shared" si="8"/>
        <v>1062</v>
      </c>
      <c r="R23" s="28">
        <f t="shared" si="8"/>
        <v>3830</v>
      </c>
      <c r="S23" s="28">
        <f t="shared" si="8"/>
        <v>7397</v>
      </c>
      <c r="T23" s="28">
        <f t="shared" si="8"/>
        <v>2670</v>
      </c>
      <c r="U23" s="28">
        <f t="shared" si="8"/>
        <v>990</v>
      </c>
      <c r="V23" s="28">
        <f t="shared" si="8"/>
        <v>901</v>
      </c>
      <c r="W23" s="29">
        <f t="shared" si="9"/>
        <v>16850</v>
      </c>
    </row>
    <row r="24" spans="2:26" x14ac:dyDescent="0.25">
      <c r="B24" s="46" t="s">
        <v>32</v>
      </c>
      <c r="C24" s="27">
        <v>345</v>
      </c>
      <c r="D24" s="28">
        <v>1192</v>
      </c>
      <c r="E24" s="28">
        <v>1740</v>
      </c>
      <c r="F24" s="28">
        <v>844</v>
      </c>
      <c r="G24" s="28">
        <v>71</v>
      </c>
      <c r="H24" s="28">
        <v>100</v>
      </c>
      <c r="I24" s="29">
        <f t="shared" si="6"/>
        <v>4292</v>
      </c>
      <c r="J24" s="41">
        <v>72</v>
      </c>
      <c r="K24" s="28">
        <v>395</v>
      </c>
      <c r="L24" s="41">
        <v>471</v>
      </c>
      <c r="M24" s="28">
        <v>227</v>
      </c>
      <c r="N24" s="41">
        <v>23</v>
      </c>
      <c r="O24" s="28">
        <v>26</v>
      </c>
      <c r="P24" s="42">
        <f t="shared" si="7"/>
        <v>1214</v>
      </c>
      <c r="Q24" s="27">
        <f t="shared" si="8"/>
        <v>417</v>
      </c>
      <c r="R24" s="28">
        <f t="shared" si="8"/>
        <v>1587</v>
      </c>
      <c r="S24" s="28">
        <f t="shared" si="8"/>
        <v>2211</v>
      </c>
      <c r="T24" s="28">
        <f t="shared" si="8"/>
        <v>1071</v>
      </c>
      <c r="U24" s="28">
        <f t="shared" si="8"/>
        <v>94</v>
      </c>
      <c r="V24" s="28">
        <f t="shared" si="8"/>
        <v>126</v>
      </c>
      <c r="W24" s="29">
        <f t="shared" si="9"/>
        <v>5506</v>
      </c>
    </row>
    <row r="25" spans="2:26" x14ac:dyDescent="0.25">
      <c r="B25" s="46" t="s">
        <v>33</v>
      </c>
      <c r="C25" s="27">
        <v>60</v>
      </c>
      <c r="D25" s="28">
        <v>572</v>
      </c>
      <c r="E25" s="28">
        <v>308</v>
      </c>
      <c r="F25" s="28">
        <v>172</v>
      </c>
      <c r="G25" s="28">
        <v>152</v>
      </c>
      <c r="H25" s="28">
        <v>281</v>
      </c>
      <c r="I25" s="29">
        <f t="shared" si="6"/>
        <v>1545</v>
      </c>
      <c r="J25" s="41">
        <v>57</v>
      </c>
      <c r="K25" s="28">
        <v>631</v>
      </c>
      <c r="L25" s="41">
        <v>293</v>
      </c>
      <c r="M25" s="28">
        <v>165</v>
      </c>
      <c r="N25" s="41">
        <v>107</v>
      </c>
      <c r="O25" s="28">
        <v>141</v>
      </c>
      <c r="P25" s="42">
        <f t="shared" si="7"/>
        <v>1394</v>
      </c>
      <c r="Q25" s="27">
        <f t="shared" si="8"/>
        <v>117</v>
      </c>
      <c r="R25" s="28">
        <f t="shared" si="8"/>
        <v>1203</v>
      </c>
      <c r="S25" s="28">
        <f t="shared" si="8"/>
        <v>601</v>
      </c>
      <c r="T25" s="28">
        <f t="shared" si="8"/>
        <v>337</v>
      </c>
      <c r="U25" s="28">
        <f t="shared" si="8"/>
        <v>259</v>
      </c>
      <c r="V25" s="28">
        <f t="shared" si="8"/>
        <v>422</v>
      </c>
      <c r="W25" s="29">
        <f t="shared" si="9"/>
        <v>2939</v>
      </c>
    </row>
    <row r="26" spans="2:26" ht="15.75" thickBot="1" x14ac:dyDescent="0.3">
      <c r="B26" s="47" t="s">
        <v>34</v>
      </c>
      <c r="C26" s="32">
        <v>5258</v>
      </c>
      <c r="D26" s="33">
        <v>12582</v>
      </c>
      <c r="E26" s="33">
        <v>1395</v>
      </c>
      <c r="F26" s="33">
        <v>578</v>
      </c>
      <c r="G26" s="33">
        <v>190</v>
      </c>
      <c r="H26" s="33">
        <v>264</v>
      </c>
      <c r="I26" s="34">
        <f t="shared" si="6"/>
        <v>20267</v>
      </c>
      <c r="J26" s="48">
        <v>1956</v>
      </c>
      <c r="K26" s="33">
        <v>4648</v>
      </c>
      <c r="L26" s="48">
        <v>924</v>
      </c>
      <c r="M26" s="33">
        <v>270</v>
      </c>
      <c r="N26" s="48">
        <v>78</v>
      </c>
      <c r="O26" s="33">
        <v>52</v>
      </c>
      <c r="P26" s="49">
        <f t="shared" si="7"/>
        <v>7928</v>
      </c>
      <c r="Q26" s="50">
        <f t="shared" si="8"/>
        <v>7214</v>
      </c>
      <c r="R26" s="51">
        <f t="shared" si="8"/>
        <v>17230</v>
      </c>
      <c r="S26" s="51">
        <f t="shared" si="8"/>
        <v>2319</v>
      </c>
      <c r="T26" s="51">
        <f t="shared" si="8"/>
        <v>848</v>
      </c>
      <c r="U26" s="51">
        <f t="shared" si="8"/>
        <v>268</v>
      </c>
      <c r="V26" s="51">
        <f t="shared" si="8"/>
        <v>316</v>
      </c>
      <c r="W26" s="52">
        <f t="shared" si="9"/>
        <v>28195</v>
      </c>
    </row>
    <row r="27" spans="2:26" ht="15.75" thickBot="1" x14ac:dyDescent="0.3">
      <c r="B27" s="53" t="s">
        <v>35</v>
      </c>
      <c r="C27" s="36">
        <f>SUM(C21:C26)</f>
        <v>10364</v>
      </c>
      <c r="D27" s="37">
        <f t="shared" ref="D27:W27" si="10">SUM(D21:D26)</f>
        <v>48631</v>
      </c>
      <c r="E27" s="37">
        <f t="shared" si="10"/>
        <v>17297</v>
      </c>
      <c r="F27" s="37">
        <f t="shared" si="10"/>
        <v>10959</v>
      </c>
      <c r="G27" s="37">
        <f t="shared" si="10"/>
        <v>4966</v>
      </c>
      <c r="H27" s="37">
        <f t="shared" si="10"/>
        <v>6300</v>
      </c>
      <c r="I27" s="38">
        <f t="shared" si="10"/>
        <v>98517</v>
      </c>
      <c r="J27" s="36">
        <f t="shared" si="10"/>
        <v>5409</v>
      </c>
      <c r="K27" s="37">
        <f t="shared" si="10"/>
        <v>21118</v>
      </c>
      <c r="L27" s="37">
        <f t="shared" si="10"/>
        <v>16122</v>
      </c>
      <c r="M27" s="37">
        <f t="shared" si="10"/>
        <v>11499</v>
      </c>
      <c r="N27" s="37">
        <f t="shared" si="10"/>
        <v>5475</v>
      </c>
      <c r="O27" s="37">
        <f t="shared" si="10"/>
        <v>6356</v>
      </c>
      <c r="P27" s="38">
        <f t="shared" si="10"/>
        <v>65979</v>
      </c>
      <c r="Q27" s="54">
        <f t="shared" si="10"/>
        <v>15773</v>
      </c>
      <c r="R27" s="37">
        <f t="shared" si="10"/>
        <v>69749</v>
      </c>
      <c r="S27" s="37">
        <f t="shared" si="10"/>
        <v>33419</v>
      </c>
      <c r="T27" s="37">
        <f t="shared" si="10"/>
        <v>22458</v>
      </c>
      <c r="U27" s="37">
        <f t="shared" si="10"/>
        <v>10441</v>
      </c>
      <c r="V27" s="37">
        <f t="shared" si="10"/>
        <v>12656</v>
      </c>
      <c r="W27" s="55">
        <f t="shared" si="10"/>
        <v>164496</v>
      </c>
      <c r="Z27" s="25"/>
    </row>
    <row r="28" spans="2:26" ht="15.75" thickBot="1" x14ac:dyDescent="0.3">
      <c r="B28" s="56" t="s">
        <v>36</v>
      </c>
      <c r="C28" s="37">
        <f>+C20+C27</f>
        <v>232329</v>
      </c>
      <c r="D28" s="37">
        <f t="shared" ref="D28:P28" si="11">+D20+D27</f>
        <v>160614</v>
      </c>
      <c r="E28" s="37">
        <f t="shared" si="11"/>
        <v>43871</v>
      </c>
      <c r="F28" s="37">
        <f t="shared" si="11"/>
        <v>28001</v>
      </c>
      <c r="G28" s="37">
        <f t="shared" si="11"/>
        <v>10162</v>
      </c>
      <c r="H28" s="37">
        <f t="shared" si="11"/>
        <v>17807</v>
      </c>
      <c r="I28" s="39">
        <f t="shared" si="11"/>
        <v>492784</v>
      </c>
      <c r="J28" s="36">
        <f t="shared" si="11"/>
        <v>175129</v>
      </c>
      <c r="K28" s="37">
        <f t="shared" si="11"/>
        <v>79977</v>
      </c>
      <c r="L28" s="37">
        <f t="shared" si="11"/>
        <v>31078</v>
      </c>
      <c r="M28" s="37">
        <f t="shared" si="11"/>
        <v>20786</v>
      </c>
      <c r="N28" s="37">
        <f t="shared" si="11"/>
        <v>8359</v>
      </c>
      <c r="O28" s="37">
        <f t="shared" si="11"/>
        <v>11800</v>
      </c>
      <c r="P28" s="38">
        <f t="shared" si="11"/>
        <v>327129</v>
      </c>
      <c r="Q28" s="36">
        <f t="shared" ref="Q28:W28" si="12">+Q27+Q20</f>
        <v>407458</v>
      </c>
      <c r="R28" s="37">
        <f t="shared" si="12"/>
        <v>240591</v>
      </c>
      <c r="S28" s="37">
        <f t="shared" si="12"/>
        <v>74949</v>
      </c>
      <c r="T28" s="37">
        <f t="shared" si="12"/>
        <v>48787</v>
      </c>
      <c r="U28" s="37">
        <f t="shared" si="12"/>
        <v>18521</v>
      </c>
      <c r="V28" s="37">
        <f t="shared" si="12"/>
        <v>29607</v>
      </c>
      <c r="W28" s="38">
        <f t="shared" si="12"/>
        <v>819913</v>
      </c>
    </row>
    <row r="29" spans="2:26" x14ac:dyDescent="0.25">
      <c r="B29" s="57"/>
      <c r="C29" s="6"/>
      <c r="D29" s="6"/>
      <c r="E29" s="6"/>
      <c r="F29" s="6"/>
      <c r="G29" s="6"/>
      <c r="H29" s="6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2:26" x14ac:dyDescent="0.25">
      <c r="B30" s="58" t="s">
        <v>37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59" t="s">
        <v>38</v>
      </c>
    </row>
    <row r="4" spans="2:27" x14ac:dyDescent="0.25">
      <c r="E4" t="s">
        <v>3</v>
      </c>
      <c r="F4" t="s">
        <v>49</v>
      </c>
    </row>
    <row r="5" spans="2:27" ht="15.75" thickBot="1" x14ac:dyDescent="0.3"/>
    <row r="6" spans="2:27" x14ac:dyDescent="0.25">
      <c r="B6" s="60" t="s">
        <v>39</v>
      </c>
      <c r="C6" s="61" t="s">
        <v>5</v>
      </c>
      <c r="D6" s="62"/>
      <c r="E6" s="62"/>
      <c r="F6" s="62"/>
      <c r="G6" s="62"/>
      <c r="H6" s="62"/>
      <c r="I6" s="62"/>
      <c r="J6" s="63"/>
      <c r="K6" s="64" t="s">
        <v>6</v>
      </c>
      <c r="L6" s="62"/>
      <c r="M6" s="62"/>
      <c r="N6" s="62"/>
      <c r="O6" s="62"/>
      <c r="P6" s="62"/>
      <c r="Q6" s="62"/>
      <c r="R6" s="65"/>
      <c r="S6" s="61" t="s">
        <v>7</v>
      </c>
      <c r="T6" s="62"/>
      <c r="U6" s="62"/>
      <c r="V6" s="62"/>
      <c r="W6" s="62"/>
      <c r="X6" s="62"/>
      <c r="Y6" s="62"/>
      <c r="Z6" s="63"/>
    </row>
    <row r="7" spans="2:27" s="75" customFormat="1" ht="23.25" thickBot="1" x14ac:dyDescent="0.3">
      <c r="B7" s="66"/>
      <c r="C7" s="67" t="s">
        <v>40</v>
      </c>
      <c r="D7" s="68" t="s">
        <v>41</v>
      </c>
      <c r="E7" s="68" t="s">
        <v>42</v>
      </c>
      <c r="F7" s="68" t="s">
        <v>43</v>
      </c>
      <c r="G7" s="68" t="s">
        <v>44</v>
      </c>
      <c r="H7" s="68" t="s">
        <v>45</v>
      </c>
      <c r="I7" s="68" t="s">
        <v>46</v>
      </c>
      <c r="J7" s="69" t="s">
        <v>14</v>
      </c>
      <c r="K7" s="70" t="s">
        <v>47</v>
      </c>
      <c r="L7" s="71" t="s">
        <v>41</v>
      </c>
      <c r="M7" s="71" t="s">
        <v>42</v>
      </c>
      <c r="N7" s="71" t="s">
        <v>43</v>
      </c>
      <c r="O7" s="71" t="s">
        <v>44</v>
      </c>
      <c r="P7" s="71" t="s">
        <v>45</v>
      </c>
      <c r="Q7" s="71" t="s">
        <v>46</v>
      </c>
      <c r="R7" s="72" t="s">
        <v>14</v>
      </c>
      <c r="S7" s="73" t="s">
        <v>47</v>
      </c>
      <c r="T7" s="71" t="s">
        <v>41</v>
      </c>
      <c r="U7" s="71" t="s">
        <v>42</v>
      </c>
      <c r="V7" s="71" t="s">
        <v>43</v>
      </c>
      <c r="W7" s="71" t="s">
        <v>44</v>
      </c>
      <c r="X7" s="71" t="s">
        <v>45</v>
      </c>
      <c r="Y7" s="71" t="s">
        <v>46</v>
      </c>
      <c r="Z7" s="74" t="s">
        <v>14</v>
      </c>
    </row>
    <row r="8" spans="2:27" x14ac:dyDescent="0.25">
      <c r="B8" s="76" t="s">
        <v>16</v>
      </c>
      <c r="C8" s="77">
        <v>16</v>
      </c>
      <c r="D8" s="78">
        <v>1672</v>
      </c>
      <c r="E8" s="78">
        <v>1531</v>
      </c>
      <c r="F8" s="78">
        <v>2777</v>
      </c>
      <c r="G8" s="78">
        <v>2067</v>
      </c>
      <c r="H8" s="78">
        <v>1732</v>
      </c>
      <c r="I8" s="78">
        <v>785</v>
      </c>
      <c r="J8" s="79">
        <f>SUM(C8:I8)</f>
        <v>10580</v>
      </c>
      <c r="K8" s="80">
        <v>15</v>
      </c>
      <c r="L8" s="81">
        <v>627</v>
      </c>
      <c r="M8" s="80">
        <v>608</v>
      </c>
      <c r="N8" s="81">
        <v>1062</v>
      </c>
      <c r="O8" s="80">
        <v>644</v>
      </c>
      <c r="P8" s="81">
        <v>358</v>
      </c>
      <c r="Q8" s="80">
        <v>146</v>
      </c>
      <c r="R8" s="82">
        <f>SUM(K8:Q8)</f>
        <v>3460</v>
      </c>
      <c r="S8" s="83">
        <f t="shared" ref="S8:Y19" si="0">+K8+C8</f>
        <v>31</v>
      </c>
      <c r="T8" s="81">
        <f t="shared" si="0"/>
        <v>2299</v>
      </c>
      <c r="U8" s="81">
        <f t="shared" si="0"/>
        <v>2139</v>
      </c>
      <c r="V8" s="81">
        <f t="shared" si="0"/>
        <v>3839</v>
      </c>
      <c r="W8" s="81">
        <f t="shared" si="0"/>
        <v>2711</v>
      </c>
      <c r="X8" s="81">
        <f t="shared" si="0"/>
        <v>2090</v>
      </c>
      <c r="Y8" s="81">
        <f t="shared" si="0"/>
        <v>931</v>
      </c>
      <c r="Z8" s="84">
        <f>SUM(S8:Y8)</f>
        <v>14040</v>
      </c>
    </row>
    <row r="9" spans="2:27" ht="45" x14ac:dyDescent="0.25">
      <c r="B9" s="85" t="s">
        <v>17</v>
      </c>
      <c r="C9" s="83">
        <v>223</v>
      </c>
      <c r="D9" s="81">
        <v>19724</v>
      </c>
      <c r="E9" s="81">
        <v>21042</v>
      </c>
      <c r="F9" s="81">
        <v>33521</v>
      </c>
      <c r="G9" s="81">
        <v>19843</v>
      </c>
      <c r="H9" s="81">
        <v>9965</v>
      </c>
      <c r="I9" s="81">
        <v>2439</v>
      </c>
      <c r="J9" s="84">
        <f t="shared" ref="J9:J19" si="1">SUM(C9:I9)</f>
        <v>106757</v>
      </c>
      <c r="K9" s="80">
        <v>213</v>
      </c>
      <c r="L9" s="81">
        <v>15318</v>
      </c>
      <c r="M9" s="80">
        <v>15429</v>
      </c>
      <c r="N9" s="81">
        <v>29037</v>
      </c>
      <c r="O9" s="80">
        <v>17867</v>
      </c>
      <c r="P9" s="81">
        <v>5860</v>
      </c>
      <c r="Q9" s="80">
        <v>876</v>
      </c>
      <c r="R9" s="82">
        <f t="shared" ref="R9:R19" si="2">SUM(K9:Q9)</f>
        <v>84600</v>
      </c>
      <c r="S9" s="83">
        <f t="shared" si="0"/>
        <v>436</v>
      </c>
      <c r="T9" s="81">
        <f t="shared" si="0"/>
        <v>35042</v>
      </c>
      <c r="U9" s="81">
        <f t="shared" si="0"/>
        <v>36471</v>
      </c>
      <c r="V9" s="81">
        <f t="shared" si="0"/>
        <v>62558</v>
      </c>
      <c r="W9" s="81">
        <f t="shared" si="0"/>
        <v>37710</v>
      </c>
      <c r="X9" s="81">
        <f t="shared" si="0"/>
        <v>15825</v>
      </c>
      <c r="Y9" s="81">
        <f t="shared" si="0"/>
        <v>3315</v>
      </c>
      <c r="Z9" s="84">
        <f t="shared" ref="Z9:Z19" si="3">SUM(S9:Y9)</f>
        <v>191357</v>
      </c>
    </row>
    <row r="10" spans="2:27" x14ac:dyDescent="0.25">
      <c r="B10" s="86" t="s">
        <v>18</v>
      </c>
      <c r="C10" s="83">
        <v>26</v>
      </c>
      <c r="D10" s="81">
        <v>1963</v>
      </c>
      <c r="E10" s="81">
        <v>2565</v>
      </c>
      <c r="F10" s="81">
        <v>5877</v>
      </c>
      <c r="G10" s="81">
        <v>4926</v>
      </c>
      <c r="H10" s="81">
        <v>3360</v>
      </c>
      <c r="I10" s="81">
        <v>908</v>
      </c>
      <c r="J10" s="84">
        <f t="shared" si="1"/>
        <v>19625</v>
      </c>
      <c r="K10" s="80">
        <v>3</v>
      </c>
      <c r="L10" s="81">
        <v>241</v>
      </c>
      <c r="M10" s="80">
        <v>422</v>
      </c>
      <c r="N10" s="81">
        <v>882</v>
      </c>
      <c r="O10" s="80">
        <v>590</v>
      </c>
      <c r="P10" s="81">
        <v>398</v>
      </c>
      <c r="Q10" s="80">
        <v>118</v>
      </c>
      <c r="R10" s="82">
        <f t="shared" si="2"/>
        <v>2654</v>
      </c>
      <c r="S10" s="83">
        <f t="shared" si="0"/>
        <v>29</v>
      </c>
      <c r="T10" s="81">
        <f t="shared" si="0"/>
        <v>2204</v>
      </c>
      <c r="U10" s="81">
        <f t="shared" si="0"/>
        <v>2987</v>
      </c>
      <c r="V10" s="81">
        <f t="shared" si="0"/>
        <v>6759</v>
      </c>
      <c r="W10" s="81">
        <f t="shared" si="0"/>
        <v>5516</v>
      </c>
      <c r="X10" s="81">
        <f t="shared" si="0"/>
        <v>3758</v>
      </c>
      <c r="Y10" s="81">
        <f t="shared" si="0"/>
        <v>1026</v>
      </c>
      <c r="Z10" s="84">
        <f t="shared" si="3"/>
        <v>22279</v>
      </c>
    </row>
    <row r="11" spans="2:27" ht="45" x14ac:dyDescent="0.25">
      <c r="B11" s="85" t="s">
        <v>19</v>
      </c>
      <c r="C11" s="83">
        <v>174</v>
      </c>
      <c r="D11" s="81">
        <v>18380</v>
      </c>
      <c r="E11" s="81">
        <v>21925</v>
      </c>
      <c r="F11" s="81">
        <v>35100</v>
      </c>
      <c r="G11" s="81">
        <v>23035</v>
      </c>
      <c r="H11" s="81">
        <v>13247</v>
      </c>
      <c r="I11" s="81">
        <v>4861</v>
      </c>
      <c r="J11" s="84">
        <f t="shared" si="1"/>
        <v>116722</v>
      </c>
      <c r="K11" s="80">
        <v>125</v>
      </c>
      <c r="L11" s="81">
        <v>13103</v>
      </c>
      <c r="M11" s="80">
        <v>14495</v>
      </c>
      <c r="N11" s="81">
        <v>22175</v>
      </c>
      <c r="O11" s="80">
        <v>13007</v>
      </c>
      <c r="P11" s="81">
        <v>6391</v>
      </c>
      <c r="Q11" s="80">
        <v>2298</v>
      </c>
      <c r="R11" s="82">
        <f t="shared" si="2"/>
        <v>71594</v>
      </c>
      <c r="S11" s="83">
        <f t="shared" si="0"/>
        <v>299</v>
      </c>
      <c r="T11" s="81">
        <f t="shared" si="0"/>
        <v>31483</v>
      </c>
      <c r="U11" s="81">
        <f t="shared" si="0"/>
        <v>36420</v>
      </c>
      <c r="V11" s="81">
        <f t="shared" si="0"/>
        <v>57275</v>
      </c>
      <c r="W11" s="81">
        <f t="shared" si="0"/>
        <v>36042</v>
      </c>
      <c r="X11" s="81">
        <f t="shared" si="0"/>
        <v>19638</v>
      </c>
      <c r="Y11" s="81">
        <f t="shared" si="0"/>
        <v>7159</v>
      </c>
      <c r="Z11" s="84">
        <f t="shared" si="3"/>
        <v>188316</v>
      </c>
    </row>
    <row r="12" spans="2:27" x14ac:dyDescent="0.25">
      <c r="B12" s="86" t="s">
        <v>20</v>
      </c>
      <c r="C12" s="83">
        <v>14</v>
      </c>
      <c r="D12" s="81">
        <v>1584</v>
      </c>
      <c r="E12" s="81">
        <v>2598</v>
      </c>
      <c r="F12" s="81">
        <v>4190</v>
      </c>
      <c r="G12" s="81">
        <v>2394</v>
      </c>
      <c r="H12" s="81">
        <v>1377</v>
      </c>
      <c r="I12" s="81">
        <v>257</v>
      </c>
      <c r="J12" s="84">
        <f t="shared" si="1"/>
        <v>12414</v>
      </c>
      <c r="K12" s="80">
        <v>7</v>
      </c>
      <c r="L12" s="81">
        <v>1061</v>
      </c>
      <c r="M12" s="80">
        <v>1529</v>
      </c>
      <c r="N12" s="81">
        <v>1953</v>
      </c>
      <c r="O12" s="80">
        <v>862</v>
      </c>
      <c r="P12" s="81">
        <v>333</v>
      </c>
      <c r="Q12" s="80">
        <v>52</v>
      </c>
      <c r="R12" s="82">
        <f t="shared" si="2"/>
        <v>5797</v>
      </c>
      <c r="S12" s="83">
        <f t="shared" si="0"/>
        <v>21</v>
      </c>
      <c r="T12" s="81">
        <f t="shared" si="0"/>
        <v>2645</v>
      </c>
      <c r="U12" s="81">
        <f t="shared" si="0"/>
        <v>4127</v>
      </c>
      <c r="V12" s="81">
        <f t="shared" si="0"/>
        <v>6143</v>
      </c>
      <c r="W12" s="81">
        <f t="shared" si="0"/>
        <v>3256</v>
      </c>
      <c r="X12" s="81">
        <f t="shared" si="0"/>
        <v>1710</v>
      </c>
      <c r="Y12" s="81">
        <f t="shared" si="0"/>
        <v>309</v>
      </c>
      <c r="Z12" s="84">
        <f t="shared" si="3"/>
        <v>18211</v>
      </c>
    </row>
    <row r="13" spans="2:27" x14ac:dyDescent="0.25">
      <c r="B13" s="86" t="s">
        <v>21</v>
      </c>
      <c r="C13" s="83">
        <v>1</v>
      </c>
      <c r="D13" s="81">
        <v>1790</v>
      </c>
      <c r="E13" s="81">
        <v>3189</v>
      </c>
      <c r="F13" s="81">
        <v>4953</v>
      </c>
      <c r="G13" s="81">
        <v>2891</v>
      </c>
      <c r="H13" s="81">
        <v>1567</v>
      </c>
      <c r="I13" s="81">
        <v>274</v>
      </c>
      <c r="J13" s="84">
        <f t="shared" si="1"/>
        <v>14665</v>
      </c>
      <c r="K13" s="80">
        <v>10</v>
      </c>
      <c r="L13" s="81">
        <v>2027</v>
      </c>
      <c r="M13" s="80">
        <v>3579</v>
      </c>
      <c r="N13" s="81">
        <v>5634</v>
      </c>
      <c r="O13" s="80">
        <v>3217</v>
      </c>
      <c r="P13" s="81">
        <v>1072</v>
      </c>
      <c r="Q13" s="80">
        <v>126</v>
      </c>
      <c r="R13" s="82">
        <f t="shared" si="2"/>
        <v>15665</v>
      </c>
      <c r="S13" s="83">
        <f t="shared" si="0"/>
        <v>11</v>
      </c>
      <c r="T13" s="81">
        <f t="shared" si="0"/>
        <v>3817</v>
      </c>
      <c r="U13" s="81">
        <f t="shared" si="0"/>
        <v>6768</v>
      </c>
      <c r="V13" s="81">
        <f t="shared" si="0"/>
        <v>10587</v>
      </c>
      <c r="W13" s="81">
        <f t="shared" si="0"/>
        <v>6108</v>
      </c>
      <c r="X13" s="81">
        <f t="shared" si="0"/>
        <v>2639</v>
      </c>
      <c r="Y13" s="81">
        <f t="shared" si="0"/>
        <v>400</v>
      </c>
      <c r="Z13" s="84">
        <f t="shared" si="3"/>
        <v>30330</v>
      </c>
    </row>
    <row r="14" spans="2:27" x14ac:dyDescent="0.25">
      <c r="B14" s="86" t="s">
        <v>22</v>
      </c>
      <c r="C14" s="83">
        <v>0</v>
      </c>
      <c r="D14" s="81">
        <v>279</v>
      </c>
      <c r="E14" s="81">
        <v>451</v>
      </c>
      <c r="F14" s="81">
        <v>1180</v>
      </c>
      <c r="G14" s="81">
        <v>1056</v>
      </c>
      <c r="H14" s="81">
        <v>797</v>
      </c>
      <c r="I14" s="81">
        <v>376</v>
      </c>
      <c r="J14" s="84">
        <f t="shared" si="1"/>
        <v>4139</v>
      </c>
      <c r="K14" s="80">
        <v>2</v>
      </c>
      <c r="L14" s="81">
        <v>129</v>
      </c>
      <c r="M14" s="80">
        <v>230</v>
      </c>
      <c r="N14" s="81">
        <v>450</v>
      </c>
      <c r="O14" s="80">
        <v>384</v>
      </c>
      <c r="P14" s="81">
        <v>277</v>
      </c>
      <c r="Q14" s="80">
        <v>162</v>
      </c>
      <c r="R14" s="82">
        <f t="shared" si="2"/>
        <v>1634</v>
      </c>
      <c r="S14" s="83">
        <f t="shared" si="0"/>
        <v>2</v>
      </c>
      <c r="T14" s="81">
        <f t="shared" si="0"/>
        <v>408</v>
      </c>
      <c r="U14" s="81">
        <f t="shared" si="0"/>
        <v>681</v>
      </c>
      <c r="V14" s="81">
        <f t="shared" si="0"/>
        <v>1630</v>
      </c>
      <c r="W14" s="81">
        <f t="shared" si="0"/>
        <v>1440</v>
      </c>
      <c r="X14" s="81">
        <f t="shared" si="0"/>
        <v>1074</v>
      </c>
      <c r="Y14" s="81">
        <f t="shared" si="0"/>
        <v>538</v>
      </c>
      <c r="Z14" s="84">
        <f t="shared" si="3"/>
        <v>5773</v>
      </c>
    </row>
    <row r="15" spans="2:27" ht="30" x14ac:dyDescent="0.25">
      <c r="B15" s="85" t="s">
        <v>23</v>
      </c>
      <c r="C15" s="83">
        <v>92</v>
      </c>
      <c r="D15" s="81">
        <v>12087</v>
      </c>
      <c r="E15" s="81">
        <v>15012</v>
      </c>
      <c r="F15" s="81">
        <v>22622</v>
      </c>
      <c r="G15" s="81">
        <v>16538</v>
      </c>
      <c r="H15" s="81">
        <v>10131</v>
      </c>
      <c r="I15" s="81">
        <v>2830</v>
      </c>
      <c r="J15" s="84">
        <f t="shared" si="1"/>
        <v>79312</v>
      </c>
      <c r="K15" s="80">
        <v>65</v>
      </c>
      <c r="L15" s="81">
        <v>8274</v>
      </c>
      <c r="M15" s="80">
        <v>8799</v>
      </c>
      <c r="N15" s="81">
        <v>10599</v>
      </c>
      <c r="O15" s="80">
        <v>5696</v>
      </c>
      <c r="P15" s="81">
        <v>2617</v>
      </c>
      <c r="Q15" s="80">
        <v>620</v>
      </c>
      <c r="R15" s="82">
        <f t="shared" si="2"/>
        <v>36670</v>
      </c>
      <c r="S15" s="83">
        <f t="shared" si="0"/>
        <v>157</v>
      </c>
      <c r="T15" s="81">
        <f t="shared" si="0"/>
        <v>20361</v>
      </c>
      <c r="U15" s="81">
        <f t="shared" si="0"/>
        <v>23811</v>
      </c>
      <c r="V15" s="81">
        <f t="shared" si="0"/>
        <v>33221</v>
      </c>
      <c r="W15" s="81">
        <f t="shared" si="0"/>
        <v>22234</v>
      </c>
      <c r="X15" s="81">
        <f t="shared" si="0"/>
        <v>12748</v>
      </c>
      <c r="Y15" s="81">
        <f t="shared" si="0"/>
        <v>3450</v>
      </c>
      <c r="Z15" s="84">
        <f t="shared" si="3"/>
        <v>115982</v>
      </c>
    </row>
    <row r="16" spans="2:27" x14ac:dyDescent="0.25">
      <c r="B16" s="86" t="s">
        <v>24</v>
      </c>
      <c r="C16" s="83">
        <v>16</v>
      </c>
      <c r="D16" s="81">
        <v>2130</v>
      </c>
      <c r="E16" s="81">
        <v>4160</v>
      </c>
      <c r="F16" s="81">
        <v>8635</v>
      </c>
      <c r="G16" s="81">
        <v>7106</v>
      </c>
      <c r="H16" s="81">
        <v>5381</v>
      </c>
      <c r="I16" s="81">
        <v>2477</v>
      </c>
      <c r="J16" s="84">
        <f t="shared" si="1"/>
        <v>29905</v>
      </c>
      <c r="K16" s="80">
        <v>18</v>
      </c>
      <c r="L16" s="81">
        <v>2713</v>
      </c>
      <c r="M16" s="80">
        <v>6591</v>
      </c>
      <c r="N16" s="81">
        <v>12890</v>
      </c>
      <c r="O16" s="80">
        <v>8767</v>
      </c>
      <c r="P16" s="81">
        <v>5027</v>
      </c>
      <c r="Q16" s="80">
        <v>1563</v>
      </c>
      <c r="R16" s="82">
        <f t="shared" si="2"/>
        <v>37569</v>
      </c>
      <c r="S16" s="83">
        <f t="shared" si="0"/>
        <v>34</v>
      </c>
      <c r="T16" s="81">
        <f t="shared" si="0"/>
        <v>4843</v>
      </c>
      <c r="U16" s="81">
        <f t="shared" si="0"/>
        <v>10751</v>
      </c>
      <c r="V16" s="81">
        <f t="shared" si="0"/>
        <v>21525</v>
      </c>
      <c r="W16" s="81">
        <f t="shared" si="0"/>
        <v>15873</v>
      </c>
      <c r="X16" s="81">
        <f t="shared" si="0"/>
        <v>10408</v>
      </c>
      <c r="Y16" s="81">
        <f t="shared" si="0"/>
        <v>4040</v>
      </c>
      <c r="Z16" s="84">
        <f t="shared" si="3"/>
        <v>67474</v>
      </c>
    </row>
    <row r="17" spans="2:29" x14ac:dyDescent="0.25">
      <c r="B17" s="86" t="s">
        <v>25</v>
      </c>
      <c r="C17" s="83">
        <v>1</v>
      </c>
      <c r="D17" s="81">
        <v>5</v>
      </c>
      <c r="E17" s="81">
        <v>10</v>
      </c>
      <c r="F17" s="81">
        <v>39</v>
      </c>
      <c r="G17" s="81">
        <v>35</v>
      </c>
      <c r="H17" s="81">
        <v>50</v>
      </c>
      <c r="I17" s="81">
        <v>8</v>
      </c>
      <c r="J17" s="84">
        <f t="shared" si="1"/>
        <v>148</v>
      </c>
      <c r="K17" s="80">
        <v>0</v>
      </c>
      <c r="L17" s="81">
        <v>46</v>
      </c>
      <c r="M17" s="80">
        <v>60</v>
      </c>
      <c r="N17" s="81">
        <v>192</v>
      </c>
      <c r="O17" s="80">
        <v>380</v>
      </c>
      <c r="P17" s="81">
        <v>683</v>
      </c>
      <c r="Q17" s="80">
        <v>145</v>
      </c>
      <c r="R17" s="82">
        <f t="shared" si="2"/>
        <v>1506</v>
      </c>
      <c r="S17" s="83">
        <f t="shared" si="0"/>
        <v>1</v>
      </c>
      <c r="T17" s="81">
        <f t="shared" si="0"/>
        <v>51</v>
      </c>
      <c r="U17" s="81">
        <f t="shared" si="0"/>
        <v>70</v>
      </c>
      <c r="V17" s="81">
        <f t="shared" si="0"/>
        <v>231</v>
      </c>
      <c r="W17" s="81">
        <f t="shared" si="0"/>
        <v>415</v>
      </c>
      <c r="X17" s="81">
        <f t="shared" si="0"/>
        <v>733</v>
      </c>
      <c r="Y17" s="81">
        <f t="shared" si="0"/>
        <v>153</v>
      </c>
      <c r="Z17" s="84">
        <f t="shared" si="3"/>
        <v>1654</v>
      </c>
    </row>
    <row r="18" spans="2:29" x14ac:dyDescent="0.25">
      <c r="B18" s="86" t="s">
        <v>26</v>
      </c>
      <c r="C18" s="83">
        <v>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4">
        <f t="shared" si="1"/>
        <v>0</v>
      </c>
      <c r="K18" s="80">
        <v>0</v>
      </c>
      <c r="L18" s="81">
        <v>0</v>
      </c>
      <c r="M18" s="80">
        <v>0</v>
      </c>
      <c r="N18" s="81">
        <v>0</v>
      </c>
      <c r="O18" s="80">
        <v>0</v>
      </c>
      <c r="P18" s="81">
        <v>0</v>
      </c>
      <c r="Q18" s="80">
        <v>0</v>
      </c>
      <c r="R18" s="82">
        <f t="shared" si="2"/>
        <v>0</v>
      </c>
      <c r="S18" s="83">
        <f t="shared" si="0"/>
        <v>0</v>
      </c>
      <c r="T18" s="81">
        <f t="shared" si="0"/>
        <v>0</v>
      </c>
      <c r="U18" s="81">
        <f t="shared" si="0"/>
        <v>0</v>
      </c>
      <c r="V18" s="81">
        <f t="shared" si="0"/>
        <v>0</v>
      </c>
      <c r="W18" s="81">
        <f t="shared" si="0"/>
        <v>0</v>
      </c>
      <c r="X18" s="81">
        <f t="shared" si="0"/>
        <v>0</v>
      </c>
      <c r="Y18" s="81">
        <f t="shared" si="0"/>
        <v>0</v>
      </c>
      <c r="Z18" s="84">
        <f t="shared" si="3"/>
        <v>0</v>
      </c>
    </row>
    <row r="19" spans="2:29" ht="15.75" thickBot="1" x14ac:dyDescent="0.3">
      <c r="B19" s="86" t="s">
        <v>27</v>
      </c>
      <c r="C19" s="83">
        <v>0</v>
      </c>
      <c r="D19" s="81">
        <v>0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4">
        <f t="shared" si="1"/>
        <v>0</v>
      </c>
      <c r="K19" s="80">
        <v>0</v>
      </c>
      <c r="L19" s="81">
        <v>0</v>
      </c>
      <c r="M19" s="80">
        <v>0</v>
      </c>
      <c r="N19" s="81">
        <v>0</v>
      </c>
      <c r="O19" s="80">
        <v>1</v>
      </c>
      <c r="P19" s="81">
        <v>0</v>
      </c>
      <c r="Q19" s="80">
        <v>0</v>
      </c>
      <c r="R19" s="82">
        <f t="shared" si="2"/>
        <v>1</v>
      </c>
      <c r="S19" s="83">
        <f t="shared" si="0"/>
        <v>0</v>
      </c>
      <c r="T19" s="81">
        <f t="shared" si="0"/>
        <v>0</v>
      </c>
      <c r="U19" s="81">
        <f t="shared" si="0"/>
        <v>0</v>
      </c>
      <c r="V19" s="81">
        <f t="shared" si="0"/>
        <v>0</v>
      </c>
      <c r="W19" s="81">
        <f t="shared" si="0"/>
        <v>1</v>
      </c>
      <c r="X19" s="81">
        <f t="shared" si="0"/>
        <v>0</v>
      </c>
      <c r="Y19" s="81">
        <f t="shared" si="0"/>
        <v>0</v>
      </c>
      <c r="Z19" s="84">
        <f t="shared" si="3"/>
        <v>1</v>
      </c>
    </row>
    <row r="20" spans="2:29" ht="15.75" thickBot="1" x14ac:dyDescent="0.3">
      <c r="B20" s="53" t="s">
        <v>28</v>
      </c>
      <c r="C20" s="36">
        <f>SUM(C8:C19)</f>
        <v>563</v>
      </c>
      <c r="D20" s="37">
        <f t="shared" ref="D20:Z20" si="4">SUM(D8:D19)</f>
        <v>59614</v>
      </c>
      <c r="E20" s="37">
        <f t="shared" si="4"/>
        <v>72483</v>
      </c>
      <c r="F20" s="37">
        <f t="shared" si="4"/>
        <v>118894</v>
      </c>
      <c r="G20" s="37">
        <f t="shared" si="4"/>
        <v>79891</v>
      </c>
      <c r="H20" s="37">
        <f t="shared" si="4"/>
        <v>47607</v>
      </c>
      <c r="I20" s="37">
        <f t="shared" si="4"/>
        <v>15215</v>
      </c>
      <c r="J20" s="38">
        <f t="shared" si="4"/>
        <v>394267</v>
      </c>
      <c r="K20" s="36">
        <f t="shared" si="4"/>
        <v>458</v>
      </c>
      <c r="L20" s="37">
        <f t="shared" si="4"/>
        <v>43539</v>
      </c>
      <c r="M20" s="37">
        <f t="shared" si="4"/>
        <v>51742</v>
      </c>
      <c r="N20" s="37">
        <f t="shared" si="4"/>
        <v>84874</v>
      </c>
      <c r="O20" s="37">
        <f t="shared" si="4"/>
        <v>51415</v>
      </c>
      <c r="P20" s="37">
        <f t="shared" si="4"/>
        <v>23016</v>
      </c>
      <c r="Q20" s="37">
        <f t="shared" si="4"/>
        <v>6106</v>
      </c>
      <c r="R20" s="38">
        <f t="shared" si="4"/>
        <v>261150</v>
      </c>
      <c r="S20" s="36">
        <f t="shared" si="4"/>
        <v>1021</v>
      </c>
      <c r="T20" s="37">
        <f t="shared" si="4"/>
        <v>103153</v>
      </c>
      <c r="U20" s="37">
        <f t="shared" si="4"/>
        <v>124225</v>
      </c>
      <c r="V20" s="37">
        <f t="shared" si="4"/>
        <v>203768</v>
      </c>
      <c r="W20" s="37">
        <f t="shared" si="4"/>
        <v>131306</v>
      </c>
      <c r="X20" s="37">
        <f t="shared" si="4"/>
        <v>70623</v>
      </c>
      <c r="Y20" s="37">
        <f t="shared" si="4"/>
        <v>21321</v>
      </c>
      <c r="Z20" s="38">
        <f t="shared" si="4"/>
        <v>655417</v>
      </c>
    </row>
    <row r="21" spans="2:29" x14ac:dyDescent="0.25">
      <c r="B21" s="87"/>
      <c r="C21" s="83"/>
      <c r="D21" s="81"/>
      <c r="E21" s="81"/>
      <c r="F21" s="81"/>
      <c r="G21" s="81"/>
      <c r="H21" s="81"/>
      <c r="I21" s="81"/>
      <c r="J21" s="84"/>
      <c r="K21" s="48"/>
      <c r="L21" s="33"/>
      <c r="M21" s="33"/>
      <c r="N21" s="33"/>
      <c r="O21" s="33"/>
      <c r="P21" s="33"/>
      <c r="Q21" s="33"/>
      <c r="R21" s="49"/>
      <c r="S21" s="83"/>
      <c r="T21" s="81"/>
      <c r="U21" s="81"/>
      <c r="V21" s="81"/>
      <c r="W21" s="81"/>
      <c r="X21" s="81"/>
      <c r="Y21" s="81"/>
      <c r="Z21" s="84"/>
    </row>
    <row r="22" spans="2:29" x14ac:dyDescent="0.25">
      <c r="B22" s="87" t="s">
        <v>29</v>
      </c>
      <c r="C22" s="83">
        <v>1</v>
      </c>
      <c r="D22" s="81">
        <v>1301</v>
      </c>
      <c r="E22" s="81">
        <v>6320</v>
      </c>
      <c r="F22" s="81">
        <v>17429</v>
      </c>
      <c r="G22" s="81">
        <v>19411</v>
      </c>
      <c r="H22" s="81">
        <v>11146</v>
      </c>
      <c r="I22" s="81">
        <v>3043</v>
      </c>
      <c r="J22" s="84">
        <f t="shared" ref="J22:J27" si="5">SUM(C22:I22)</f>
        <v>58651</v>
      </c>
      <c r="K22" s="80">
        <v>0</v>
      </c>
      <c r="L22" s="81">
        <v>941</v>
      </c>
      <c r="M22" s="80">
        <v>4374</v>
      </c>
      <c r="N22" s="81">
        <v>12090</v>
      </c>
      <c r="O22" s="80">
        <v>13109</v>
      </c>
      <c r="P22" s="81">
        <v>7990</v>
      </c>
      <c r="Q22" s="80">
        <v>1292</v>
      </c>
      <c r="R22" s="82">
        <f t="shared" ref="R22:R27" si="6">SUM(K22:Q22)</f>
        <v>39796</v>
      </c>
      <c r="S22" s="83">
        <f t="shared" ref="S22:Y27" si="7">+K22+C22</f>
        <v>1</v>
      </c>
      <c r="T22" s="81">
        <f t="shared" si="7"/>
        <v>2242</v>
      </c>
      <c r="U22" s="81">
        <f t="shared" si="7"/>
        <v>10694</v>
      </c>
      <c r="V22" s="81">
        <f t="shared" si="7"/>
        <v>29519</v>
      </c>
      <c r="W22" s="81">
        <f t="shared" si="7"/>
        <v>32520</v>
      </c>
      <c r="X22" s="81">
        <f t="shared" si="7"/>
        <v>19136</v>
      </c>
      <c r="Y22" s="81">
        <f t="shared" si="7"/>
        <v>4335</v>
      </c>
      <c r="Z22" s="84">
        <f t="shared" ref="Z22:Z27" si="8">SUM(S22:Y22)</f>
        <v>98447</v>
      </c>
      <c r="AC22" s="25"/>
    </row>
    <row r="23" spans="2:29" x14ac:dyDescent="0.25">
      <c r="B23" s="87" t="s">
        <v>30</v>
      </c>
      <c r="C23" s="83">
        <v>0</v>
      </c>
      <c r="D23" s="81">
        <v>111</v>
      </c>
      <c r="E23" s="81">
        <v>446</v>
      </c>
      <c r="F23" s="81">
        <v>1688</v>
      </c>
      <c r="G23" s="81">
        <v>2096</v>
      </c>
      <c r="H23" s="81">
        <v>2132</v>
      </c>
      <c r="I23" s="81">
        <v>916</v>
      </c>
      <c r="J23" s="84">
        <f t="shared" si="5"/>
        <v>7389</v>
      </c>
      <c r="K23" s="80">
        <v>0</v>
      </c>
      <c r="L23" s="81">
        <v>92</v>
      </c>
      <c r="M23" s="80">
        <v>460</v>
      </c>
      <c r="N23" s="81">
        <v>1581</v>
      </c>
      <c r="O23" s="80">
        <v>1619</v>
      </c>
      <c r="P23" s="81">
        <v>1131</v>
      </c>
      <c r="Q23" s="80">
        <v>287</v>
      </c>
      <c r="R23" s="82">
        <f t="shared" si="6"/>
        <v>5170</v>
      </c>
      <c r="S23" s="83">
        <f t="shared" si="7"/>
        <v>0</v>
      </c>
      <c r="T23" s="81">
        <f t="shared" si="7"/>
        <v>203</v>
      </c>
      <c r="U23" s="81">
        <f t="shared" si="7"/>
        <v>906</v>
      </c>
      <c r="V23" s="81">
        <f t="shared" si="7"/>
        <v>3269</v>
      </c>
      <c r="W23" s="81">
        <f t="shared" si="7"/>
        <v>3715</v>
      </c>
      <c r="X23" s="81">
        <f t="shared" si="7"/>
        <v>3263</v>
      </c>
      <c r="Y23" s="81">
        <f t="shared" si="7"/>
        <v>1203</v>
      </c>
      <c r="Z23" s="84">
        <f t="shared" si="8"/>
        <v>12559</v>
      </c>
      <c r="AC23" s="25"/>
    </row>
    <row r="24" spans="2:29" x14ac:dyDescent="0.25">
      <c r="B24" s="87" t="s">
        <v>31</v>
      </c>
      <c r="C24" s="83">
        <v>0</v>
      </c>
      <c r="D24" s="81">
        <v>138</v>
      </c>
      <c r="E24" s="81">
        <v>418</v>
      </c>
      <c r="F24" s="81">
        <v>1491</v>
      </c>
      <c r="G24" s="81">
        <v>2242</v>
      </c>
      <c r="H24" s="81">
        <v>1711</v>
      </c>
      <c r="I24" s="81">
        <v>373</v>
      </c>
      <c r="J24" s="84">
        <f t="shared" si="5"/>
        <v>6373</v>
      </c>
      <c r="K24" s="80">
        <v>0</v>
      </c>
      <c r="L24" s="81">
        <v>144</v>
      </c>
      <c r="M24" s="80">
        <v>723</v>
      </c>
      <c r="N24" s="81">
        <v>2825</v>
      </c>
      <c r="O24" s="80">
        <v>3983</v>
      </c>
      <c r="P24" s="81">
        <v>2521</v>
      </c>
      <c r="Q24" s="80">
        <v>281</v>
      </c>
      <c r="R24" s="82">
        <f t="shared" si="6"/>
        <v>10477</v>
      </c>
      <c r="S24" s="83">
        <f t="shared" si="7"/>
        <v>0</v>
      </c>
      <c r="T24" s="81">
        <f t="shared" si="7"/>
        <v>282</v>
      </c>
      <c r="U24" s="81">
        <f t="shared" si="7"/>
        <v>1141</v>
      </c>
      <c r="V24" s="81">
        <f t="shared" si="7"/>
        <v>4316</v>
      </c>
      <c r="W24" s="81">
        <f t="shared" si="7"/>
        <v>6225</v>
      </c>
      <c r="X24" s="81">
        <f t="shared" si="7"/>
        <v>4232</v>
      </c>
      <c r="Y24" s="81">
        <f t="shared" si="7"/>
        <v>654</v>
      </c>
      <c r="Z24" s="84">
        <f t="shared" si="8"/>
        <v>16850</v>
      </c>
      <c r="AC24" s="25"/>
    </row>
    <row r="25" spans="2:29" x14ac:dyDescent="0.25">
      <c r="B25" s="87" t="s">
        <v>32</v>
      </c>
      <c r="C25" s="83">
        <v>0</v>
      </c>
      <c r="D25" s="81">
        <v>76</v>
      </c>
      <c r="E25" s="81">
        <v>342</v>
      </c>
      <c r="F25" s="81">
        <v>1041</v>
      </c>
      <c r="G25" s="81">
        <v>1087</v>
      </c>
      <c r="H25" s="81">
        <v>1235</v>
      </c>
      <c r="I25" s="81">
        <v>511</v>
      </c>
      <c r="J25" s="84">
        <f t="shared" si="5"/>
        <v>4292</v>
      </c>
      <c r="K25" s="80">
        <v>1</v>
      </c>
      <c r="L25" s="81">
        <v>34</v>
      </c>
      <c r="M25" s="80">
        <v>120</v>
      </c>
      <c r="N25" s="81">
        <v>436</v>
      </c>
      <c r="O25" s="80">
        <v>366</v>
      </c>
      <c r="P25" s="81">
        <v>212</v>
      </c>
      <c r="Q25" s="80">
        <v>45</v>
      </c>
      <c r="R25" s="82">
        <f t="shared" si="6"/>
        <v>1214</v>
      </c>
      <c r="S25" s="83">
        <f t="shared" si="7"/>
        <v>1</v>
      </c>
      <c r="T25" s="81">
        <f t="shared" si="7"/>
        <v>110</v>
      </c>
      <c r="U25" s="81">
        <f t="shared" si="7"/>
        <v>462</v>
      </c>
      <c r="V25" s="81">
        <f t="shared" si="7"/>
        <v>1477</v>
      </c>
      <c r="W25" s="81">
        <f t="shared" si="7"/>
        <v>1453</v>
      </c>
      <c r="X25" s="81">
        <f t="shared" si="7"/>
        <v>1447</v>
      </c>
      <c r="Y25" s="81">
        <f t="shared" si="7"/>
        <v>556</v>
      </c>
      <c r="Z25" s="84">
        <f t="shared" si="8"/>
        <v>5506</v>
      </c>
      <c r="AC25" s="25"/>
    </row>
    <row r="26" spans="2:29" x14ac:dyDescent="0.25">
      <c r="B26" s="87" t="s">
        <v>33</v>
      </c>
      <c r="C26" s="83">
        <v>0</v>
      </c>
      <c r="D26" s="81">
        <v>76</v>
      </c>
      <c r="E26" s="81">
        <v>174</v>
      </c>
      <c r="F26" s="81">
        <v>459</v>
      </c>
      <c r="G26" s="81">
        <v>381</v>
      </c>
      <c r="H26" s="81">
        <v>398</v>
      </c>
      <c r="I26" s="81">
        <v>57</v>
      </c>
      <c r="J26" s="84">
        <f t="shared" si="5"/>
        <v>1545</v>
      </c>
      <c r="K26" s="80">
        <v>0</v>
      </c>
      <c r="L26" s="81">
        <v>105</v>
      </c>
      <c r="M26" s="80">
        <v>263</v>
      </c>
      <c r="N26" s="81">
        <v>484</v>
      </c>
      <c r="O26" s="80">
        <v>316</v>
      </c>
      <c r="P26" s="81">
        <v>209</v>
      </c>
      <c r="Q26" s="80">
        <v>17</v>
      </c>
      <c r="R26" s="82">
        <f t="shared" si="6"/>
        <v>1394</v>
      </c>
      <c r="S26" s="83">
        <f t="shared" si="7"/>
        <v>0</v>
      </c>
      <c r="T26" s="81">
        <f t="shared" si="7"/>
        <v>181</v>
      </c>
      <c r="U26" s="81">
        <f t="shared" si="7"/>
        <v>437</v>
      </c>
      <c r="V26" s="81">
        <f t="shared" si="7"/>
        <v>943</v>
      </c>
      <c r="W26" s="81">
        <f t="shared" si="7"/>
        <v>697</v>
      </c>
      <c r="X26" s="81">
        <f t="shared" si="7"/>
        <v>607</v>
      </c>
      <c r="Y26" s="81">
        <f t="shared" si="7"/>
        <v>74</v>
      </c>
      <c r="Z26" s="84">
        <f t="shared" si="8"/>
        <v>2939</v>
      </c>
      <c r="AC26" s="25"/>
    </row>
    <row r="27" spans="2:29" ht="15.75" thickBot="1" x14ac:dyDescent="0.3">
      <c r="B27" s="87" t="s">
        <v>34</v>
      </c>
      <c r="C27" s="83">
        <v>1</v>
      </c>
      <c r="D27" s="81">
        <v>767</v>
      </c>
      <c r="E27" s="81">
        <v>1945</v>
      </c>
      <c r="F27" s="81">
        <v>5083</v>
      </c>
      <c r="G27" s="81">
        <v>5721</v>
      </c>
      <c r="H27" s="81">
        <v>4914</v>
      </c>
      <c r="I27" s="81">
        <v>1836</v>
      </c>
      <c r="J27" s="84">
        <f t="shared" si="5"/>
        <v>20267</v>
      </c>
      <c r="K27" s="80">
        <v>1</v>
      </c>
      <c r="L27" s="81">
        <v>472</v>
      </c>
      <c r="M27" s="80">
        <v>1143</v>
      </c>
      <c r="N27" s="81">
        <v>2660</v>
      </c>
      <c r="O27" s="80">
        <v>2256</v>
      </c>
      <c r="P27" s="81">
        <v>1196</v>
      </c>
      <c r="Q27" s="80">
        <v>200</v>
      </c>
      <c r="R27" s="82">
        <f t="shared" si="6"/>
        <v>7928</v>
      </c>
      <c r="S27" s="83">
        <f t="shared" si="7"/>
        <v>2</v>
      </c>
      <c r="T27" s="81">
        <f t="shared" si="7"/>
        <v>1239</v>
      </c>
      <c r="U27" s="81">
        <f t="shared" si="7"/>
        <v>3088</v>
      </c>
      <c r="V27" s="81">
        <f t="shared" si="7"/>
        <v>7743</v>
      </c>
      <c r="W27" s="81">
        <f t="shared" si="7"/>
        <v>7977</v>
      </c>
      <c r="X27" s="81">
        <f t="shared" si="7"/>
        <v>6110</v>
      </c>
      <c r="Y27" s="81">
        <f t="shared" si="7"/>
        <v>2036</v>
      </c>
      <c r="Z27" s="84">
        <f t="shared" si="8"/>
        <v>28195</v>
      </c>
      <c r="AC27" s="25"/>
    </row>
    <row r="28" spans="2:29" ht="15.75" thickBot="1" x14ac:dyDescent="0.3">
      <c r="B28" s="53" t="s">
        <v>35</v>
      </c>
      <c r="C28" s="36">
        <f>SUM(C22:C27)</f>
        <v>2</v>
      </c>
      <c r="D28" s="37">
        <f t="shared" ref="D28:Z28" si="9">SUM(D22:D27)</f>
        <v>2469</v>
      </c>
      <c r="E28" s="37">
        <f t="shared" si="9"/>
        <v>9645</v>
      </c>
      <c r="F28" s="37">
        <f t="shared" si="9"/>
        <v>27191</v>
      </c>
      <c r="G28" s="37">
        <f t="shared" si="9"/>
        <v>30938</v>
      </c>
      <c r="H28" s="37">
        <f t="shared" si="9"/>
        <v>21536</v>
      </c>
      <c r="I28" s="37">
        <f t="shared" si="9"/>
        <v>6736</v>
      </c>
      <c r="J28" s="39">
        <f t="shared" si="9"/>
        <v>98517</v>
      </c>
      <c r="K28" s="36">
        <f t="shared" si="9"/>
        <v>2</v>
      </c>
      <c r="L28" s="37">
        <f t="shared" si="9"/>
        <v>1788</v>
      </c>
      <c r="M28" s="37">
        <f t="shared" si="9"/>
        <v>7083</v>
      </c>
      <c r="N28" s="37">
        <f t="shared" si="9"/>
        <v>20076</v>
      </c>
      <c r="O28" s="37">
        <f t="shared" si="9"/>
        <v>21649</v>
      </c>
      <c r="P28" s="37">
        <f t="shared" si="9"/>
        <v>13259</v>
      </c>
      <c r="Q28" s="37">
        <f t="shared" si="9"/>
        <v>2122</v>
      </c>
      <c r="R28" s="39">
        <f t="shared" si="9"/>
        <v>65979</v>
      </c>
      <c r="S28" s="36">
        <f t="shared" si="9"/>
        <v>4</v>
      </c>
      <c r="T28" s="37">
        <f t="shared" si="9"/>
        <v>4257</v>
      </c>
      <c r="U28" s="37">
        <f t="shared" si="9"/>
        <v>16728</v>
      </c>
      <c r="V28" s="37">
        <f t="shared" si="9"/>
        <v>47267</v>
      </c>
      <c r="W28" s="37">
        <f t="shared" si="9"/>
        <v>52587</v>
      </c>
      <c r="X28" s="37">
        <f t="shared" si="9"/>
        <v>34795</v>
      </c>
      <c r="Y28" s="37">
        <f t="shared" si="9"/>
        <v>8858</v>
      </c>
      <c r="Z28" s="38">
        <f t="shared" si="9"/>
        <v>164496</v>
      </c>
    </row>
    <row r="29" spans="2:29" ht="15.75" thickBot="1" x14ac:dyDescent="0.3">
      <c r="B29" s="88" t="s">
        <v>36</v>
      </c>
      <c r="C29" s="36">
        <f>+C20+C28</f>
        <v>565</v>
      </c>
      <c r="D29" s="37">
        <f t="shared" ref="D29:Z29" si="10">+D20+D28</f>
        <v>62083</v>
      </c>
      <c r="E29" s="37">
        <f t="shared" si="10"/>
        <v>82128</v>
      </c>
      <c r="F29" s="37">
        <f t="shared" si="10"/>
        <v>146085</v>
      </c>
      <c r="G29" s="37">
        <f t="shared" si="10"/>
        <v>110829</v>
      </c>
      <c r="H29" s="37">
        <f t="shared" si="10"/>
        <v>69143</v>
      </c>
      <c r="I29" s="37">
        <f t="shared" si="10"/>
        <v>21951</v>
      </c>
      <c r="J29" s="38">
        <f t="shared" si="10"/>
        <v>492784</v>
      </c>
      <c r="K29" s="36">
        <f t="shared" si="10"/>
        <v>460</v>
      </c>
      <c r="L29" s="37">
        <f t="shared" si="10"/>
        <v>45327</v>
      </c>
      <c r="M29" s="37">
        <f t="shared" si="10"/>
        <v>58825</v>
      </c>
      <c r="N29" s="37">
        <f t="shared" si="10"/>
        <v>104950</v>
      </c>
      <c r="O29" s="37">
        <f t="shared" si="10"/>
        <v>73064</v>
      </c>
      <c r="P29" s="37">
        <f t="shared" si="10"/>
        <v>36275</v>
      </c>
      <c r="Q29" s="37">
        <f t="shared" si="10"/>
        <v>8228</v>
      </c>
      <c r="R29" s="38">
        <f t="shared" si="10"/>
        <v>327129</v>
      </c>
      <c r="S29" s="36">
        <f t="shared" si="10"/>
        <v>1025</v>
      </c>
      <c r="T29" s="37">
        <f t="shared" si="10"/>
        <v>107410</v>
      </c>
      <c r="U29" s="37">
        <f t="shared" si="10"/>
        <v>140953</v>
      </c>
      <c r="V29" s="37">
        <f t="shared" si="10"/>
        <v>251035</v>
      </c>
      <c r="W29" s="37">
        <f t="shared" si="10"/>
        <v>183893</v>
      </c>
      <c r="X29" s="37">
        <f t="shared" si="10"/>
        <v>105418</v>
      </c>
      <c r="Y29" s="37">
        <f t="shared" si="10"/>
        <v>30179</v>
      </c>
      <c r="Z29" s="38">
        <f t="shared" si="10"/>
        <v>819913</v>
      </c>
    </row>
    <row r="31" spans="2:29" x14ac:dyDescent="0.25">
      <c r="B31" t="s">
        <v>48</v>
      </c>
    </row>
    <row r="33" spans="2:2" x14ac:dyDescent="0.25">
      <c r="B33" s="89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topLeftCell="A10" workbookViewId="0">
      <selection activeCell="C14" sqref="C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5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4" t="s">
        <v>2</v>
      </c>
    </row>
    <row r="4" spans="2:27" x14ac:dyDescent="0.25">
      <c r="B4" s="5"/>
      <c r="E4" t="s">
        <v>3</v>
      </c>
      <c r="F4" s="5" t="s">
        <v>49</v>
      </c>
    </row>
    <row r="5" spans="2:27" ht="15.75" thickBot="1" x14ac:dyDescent="0.3">
      <c r="F5" s="6"/>
      <c r="G5" s="6"/>
      <c r="H5" s="6"/>
      <c r="J5" s="7"/>
    </row>
    <row r="6" spans="2:27" x14ac:dyDescent="0.25">
      <c r="B6" s="8" t="s">
        <v>4</v>
      </c>
      <c r="C6" s="9" t="s">
        <v>5</v>
      </c>
      <c r="D6" s="10"/>
      <c r="E6" s="10"/>
      <c r="F6" s="10"/>
      <c r="G6" s="10"/>
      <c r="H6" s="10"/>
      <c r="I6" s="11"/>
      <c r="J6" s="12" t="s">
        <v>6</v>
      </c>
      <c r="K6" s="10"/>
      <c r="L6" s="10"/>
      <c r="M6" s="10"/>
      <c r="N6" s="10"/>
      <c r="O6" s="10"/>
      <c r="P6" s="13"/>
      <c r="Q6" s="12" t="s">
        <v>7</v>
      </c>
      <c r="R6" s="10"/>
      <c r="S6" s="10"/>
      <c r="T6" s="10"/>
      <c r="U6" s="10"/>
      <c r="V6" s="10"/>
      <c r="W6" s="13"/>
    </row>
    <row r="7" spans="2:27" ht="27" thickBot="1" x14ac:dyDescent="0.3">
      <c r="B7" s="14"/>
      <c r="C7" s="15" t="s">
        <v>8</v>
      </c>
      <c r="D7" s="16" t="s">
        <v>9</v>
      </c>
      <c r="E7" s="16" t="s">
        <v>10</v>
      </c>
      <c r="F7" s="16" t="s">
        <v>11</v>
      </c>
      <c r="G7" s="16" t="s">
        <v>12</v>
      </c>
      <c r="H7" s="16" t="s">
        <v>13</v>
      </c>
      <c r="I7" s="17" t="s">
        <v>14</v>
      </c>
      <c r="J7" s="18" t="s">
        <v>15</v>
      </c>
      <c r="K7" s="19" t="s">
        <v>9</v>
      </c>
      <c r="L7" s="19" t="s">
        <v>10</v>
      </c>
      <c r="M7" s="19" t="s">
        <v>11</v>
      </c>
      <c r="N7" s="19" t="s">
        <v>12</v>
      </c>
      <c r="O7" s="19" t="s">
        <v>13</v>
      </c>
      <c r="P7" s="20" t="s">
        <v>14</v>
      </c>
      <c r="Q7" s="18" t="s">
        <v>15</v>
      </c>
      <c r="R7" s="19" t="s">
        <v>9</v>
      </c>
      <c r="S7" s="19" t="s">
        <v>10</v>
      </c>
      <c r="T7" s="19" t="s">
        <v>11</v>
      </c>
      <c r="U7" s="19" t="s">
        <v>12</v>
      </c>
      <c r="V7" s="19" t="s">
        <v>13</v>
      </c>
      <c r="W7" s="20" t="s">
        <v>14</v>
      </c>
    </row>
    <row r="8" spans="2:27" x14ac:dyDescent="0.25">
      <c r="B8" s="21" t="s">
        <v>16</v>
      </c>
      <c r="C8" s="22">
        <v>6314</v>
      </c>
      <c r="D8" s="23">
        <v>3280</v>
      </c>
      <c r="E8" s="23">
        <v>423</v>
      </c>
      <c r="F8" s="23">
        <v>274</v>
      </c>
      <c r="G8" s="23">
        <v>67</v>
      </c>
      <c r="H8" s="23">
        <v>222</v>
      </c>
      <c r="I8" s="24">
        <f>SUM(C8:H8)</f>
        <v>10580</v>
      </c>
      <c r="J8" s="22">
        <v>2498</v>
      </c>
      <c r="K8" s="23">
        <v>744</v>
      </c>
      <c r="L8" s="23">
        <v>95</v>
      </c>
      <c r="M8" s="23">
        <v>52</v>
      </c>
      <c r="N8" s="23">
        <v>23</v>
      </c>
      <c r="O8" s="23">
        <v>48</v>
      </c>
      <c r="P8" s="24">
        <f>SUM(J8:O8)</f>
        <v>3460</v>
      </c>
      <c r="Q8" s="22">
        <f>+J8+C8</f>
        <v>8812</v>
      </c>
      <c r="R8" s="23">
        <f t="shared" ref="R8:V18" si="0">+K8+D8</f>
        <v>4024</v>
      </c>
      <c r="S8" s="23">
        <f t="shared" si="0"/>
        <v>518</v>
      </c>
      <c r="T8" s="23">
        <f t="shared" si="0"/>
        <v>326</v>
      </c>
      <c r="U8" s="23">
        <f t="shared" si="0"/>
        <v>90</v>
      </c>
      <c r="V8" s="23">
        <f t="shared" si="0"/>
        <v>270</v>
      </c>
      <c r="W8" s="24">
        <f>SUM(Q8:V8)</f>
        <v>14040</v>
      </c>
      <c r="Z8" s="25"/>
    </row>
    <row r="9" spans="2:27" ht="45" x14ac:dyDescent="0.25">
      <c r="B9" s="26" t="s">
        <v>17</v>
      </c>
      <c r="C9" s="27">
        <v>54762</v>
      </c>
      <c r="D9" s="28">
        <v>32739</v>
      </c>
      <c r="E9" s="28">
        <v>8314</v>
      </c>
      <c r="F9" s="28">
        <v>5944</v>
      </c>
      <c r="G9" s="28">
        <v>1634</v>
      </c>
      <c r="H9" s="28">
        <v>3364</v>
      </c>
      <c r="I9" s="29">
        <f t="shared" ref="I9:I18" si="1">SUM(C9:H9)</f>
        <v>106757</v>
      </c>
      <c r="J9" s="27">
        <v>65892</v>
      </c>
      <c r="K9" s="28">
        <v>12524</v>
      </c>
      <c r="L9" s="28">
        <v>2489</v>
      </c>
      <c r="M9" s="28">
        <v>1899</v>
      </c>
      <c r="N9" s="28">
        <v>545</v>
      </c>
      <c r="O9" s="28">
        <v>1251</v>
      </c>
      <c r="P9" s="29">
        <f t="shared" ref="P9:P19" si="2">SUM(J9:O9)</f>
        <v>84600</v>
      </c>
      <c r="Q9" s="27">
        <f t="shared" ref="Q9:V19" si="3">+J9+C9</f>
        <v>120654</v>
      </c>
      <c r="R9" s="28">
        <f t="shared" si="0"/>
        <v>45263</v>
      </c>
      <c r="S9" s="28">
        <f t="shared" si="0"/>
        <v>10803</v>
      </c>
      <c r="T9" s="28">
        <f t="shared" si="0"/>
        <v>7843</v>
      </c>
      <c r="U9" s="28">
        <f t="shared" si="0"/>
        <v>2179</v>
      </c>
      <c r="V9" s="28">
        <f t="shared" si="0"/>
        <v>4615</v>
      </c>
      <c r="W9" s="29">
        <f t="shared" ref="W9:W19" si="4">SUM(Q9:V9)</f>
        <v>191357</v>
      </c>
      <c r="Z9" s="25"/>
    </row>
    <row r="10" spans="2:27" x14ac:dyDescent="0.25">
      <c r="B10" s="30" t="s">
        <v>18</v>
      </c>
      <c r="C10" s="27">
        <v>10683</v>
      </c>
      <c r="D10" s="28">
        <v>6635</v>
      </c>
      <c r="E10" s="28">
        <v>1064</v>
      </c>
      <c r="F10" s="28">
        <v>640</v>
      </c>
      <c r="G10" s="28">
        <v>215</v>
      </c>
      <c r="H10" s="28">
        <v>388</v>
      </c>
      <c r="I10" s="29">
        <f t="shared" si="1"/>
        <v>19625</v>
      </c>
      <c r="J10" s="27">
        <v>1363</v>
      </c>
      <c r="K10" s="28">
        <v>715</v>
      </c>
      <c r="L10" s="28">
        <v>244</v>
      </c>
      <c r="M10" s="28">
        <v>175</v>
      </c>
      <c r="N10" s="28">
        <v>67</v>
      </c>
      <c r="O10" s="28">
        <v>90</v>
      </c>
      <c r="P10" s="29">
        <f t="shared" si="2"/>
        <v>2654</v>
      </c>
      <c r="Q10" s="27">
        <f t="shared" si="3"/>
        <v>12046</v>
      </c>
      <c r="R10" s="28">
        <f t="shared" si="0"/>
        <v>7350</v>
      </c>
      <c r="S10" s="28">
        <f t="shared" si="0"/>
        <v>1308</v>
      </c>
      <c r="T10" s="28">
        <f t="shared" si="0"/>
        <v>815</v>
      </c>
      <c r="U10" s="28">
        <f t="shared" si="0"/>
        <v>282</v>
      </c>
      <c r="V10" s="28">
        <f t="shared" si="0"/>
        <v>478</v>
      </c>
      <c r="W10" s="29">
        <f t="shared" si="4"/>
        <v>22279</v>
      </c>
      <c r="Z10" s="25"/>
    </row>
    <row r="11" spans="2:27" ht="45" x14ac:dyDescent="0.25">
      <c r="B11" s="26" t="s">
        <v>19</v>
      </c>
      <c r="C11" s="27">
        <v>73755</v>
      </c>
      <c r="D11" s="28">
        <v>29074</v>
      </c>
      <c r="E11" s="28">
        <v>5867</v>
      </c>
      <c r="F11" s="28">
        <v>3556</v>
      </c>
      <c r="G11" s="28">
        <v>1294</v>
      </c>
      <c r="H11" s="28">
        <v>3176</v>
      </c>
      <c r="I11" s="29">
        <f t="shared" si="1"/>
        <v>116722</v>
      </c>
      <c r="J11" s="27">
        <v>48643</v>
      </c>
      <c r="K11" s="28">
        <v>15105</v>
      </c>
      <c r="L11" s="28">
        <v>3386</v>
      </c>
      <c r="M11" s="28">
        <v>2000</v>
      </c>
      <c r="N11" s="28">
        <v>828</v>
      </c>
      <c r="O11" s="28">
        <v>1632</v>
      </c>
      <c r="P11" s="29">
        <f t="shared" si="2"/>
        <v>71594</v>
      </c>
      <c r="Q11" s="27">
        <f t="shared" si="3"/>
        <v>122398</v>
      </c>
      <c r="R11" s="28">
        <f t="shared" si="0"/>
        <v>44179</v>
      </c>
      <c r="S11" s="28">
        <f t="shared" si="0"/>
        <v>9253</v>
      </c>
      <c r="T11" s="28">
        <f t="shared" si="0"/>
        <v>5556</v>
      </c>
      <c r="U11" s="28">
        <f t="shared" si="0"/>
        <v>2122</v>
      </c>
      <c r="V11" s="28">
        <f t="shared" si="0"/>
        <v>4808</v>
      </c>
      <c r="W11" s="29">
        <f t="shared" si="4"/>
        <v>188316</v>
      </c>
      <c r="Z11" s="25"/>
    </row>
    <row r="12" spans="2:27" x14ac:dyDescent="0.25">
      <c r="B12" s="30" t="s">
        <v>20</v>
      </c>
      <c r="C12" s="27">
        <v>4088</v>
      </c>
      <c r="D12" s="28">
        <v>3956</v>
      </c>
      <c r="E12" s="28">
        <v>1777</v>
      </c>
      <c r="F12" s="28">
        <v>1218</v>
      </c>
      <c r="G12" s="28">
        <v>400</v>
      </c>
      <c r="H12" s="28">
        <v>975</v>
      </c>
      <c r="I12" s="29">
        <f t="shared" si="1"/>
        <v>12414</v>
      </c>
      <c r="J12" s="27">
        <v>1771</v>
      </c>
      <c r="K12" s="28">
        <v>2245</v>
      </c>
      <c r="L12" s="28">
        <v>793</v>
      </c>
      <c r="M12" s="28">
        <v>477</v>
      </c>
      <c r="N12" s="28">
        <v>169</v>
      </c>
      <c r="O12" s="28">
        <v>342</v>
      </c>
      <c r="P12" s="29">
        <f t="shared" si="2"/>
        <v>5797</v>
      </c>
      <c r="Q12" s="27">
        <f t="shared" si="3"/>
        <v>5859</v>
      </c>
      <c r="R12" s="28">
        <f t="shared" si="0"/>
        <v>6201</v>
      </c>
      <c r="S12" s="28">
        <f t="shared" si="0"/>
        <v>2570</v>
      </c>
      <c r="T12" s="28">
        <f t="shared" si="0"/>
        <v>1695</v>
      </c>
      <c r="U12" s="28">
        <f t="shared" si="0"/>
        <v>569</v>
      </c>
      <c r="V12" s="28">
        <f t="shared" si="0"/>
        <v>1317</v>
      </c>
      <c r="W12" s="29">
        <f t="shared" si="4"/>
        <v>18211</v>
      </c>
      <c r="Z12" s="25"/>
    </row>
    <row r="13" spans="2:27" x14ac:dyDescent="0.25">
      <c r="B13" s="30" t="s">
        <v>21</v>
      </c>
      <c r="C13" s="27">
        <v>3525</v>
      </c>
      <c r="D13" s="28">
        <v>6052</v>
      </c>
      <c r="E13" s="28">
        <v>1796</v>
      </c>
      <c r="F13" s="28">
        <v>2245</v>
      </c>
      <c r="G13" s="28">
        <v>313</v>
      </c>
      <c r="H13" s="28">
        <v>734</v>
      </c>
      <c r="I13" s="29">
        <f t="shared" si="1"/>
        <v>14665</v>
      </c>
      <c r="J13" s="27">
        <v>3987</v>
      </c>
      <c r="K13" s="28">
        <v>6454</v>
      </c>
      <c r="L13" s="28">
        <v>2185</v>
      </c>
      <c r="M13" s="28">
        <v>2320</v>
      </c>
      <c r="N13" s="28">
        <v>284</v>
      </c>
      <c r="O13" s="28">
        <v>435</v>
      </c>
      <c r="P13" s="29">
        <f t="shared" si="2"/>
        <v>15665</v>
      </c>
      <c r="Q13" s="27">
        <f t="shared" si="3"/>
        <v>7512</v>
      </c>
      <c r="R13" s="28">
        <f t="shared" si="0"/>
        <v>12506</v>
      </c>
      <c r="S13" s="28">
        <f t="shared" si="0"/>
        <v>3981</v>
      </c>
      <c r="T13" s="28">
        <f t="shared" si="0"/>
        <v>4565</v>
      </c>
      <c r="U13" s="28">
        <f t="shared" si="0"/>
        <v>597</v>
      </c>
      <c r="V13" s="28">
        <f t="shared" si="0"/>
        <v>1169</v>
      </c>
      <c r="W13" s="29">
        <f t="shared" si="4"/>
        <v>30330</v>
      </c>
      <c r="Z13" s="25"/>
    </row>
    <row r="14" spans="2:27" x14ac:dyDescent="0.25">
      <c r="B14" s="30" t="s">
        <v>22</v>
      </c>
      <c r="C14" s="27">
        <v>2208</v>
      </c>
      <c r="D14" s="28">
        <v>1364</v>
      </c>
      <c r="E14" s="28">
        <v>222</v>
      </c>
      <c r="F14" s="28">
        <v>163</v>
      </c>
      <c r="G14" s="28">
        <v>58</v>
      </c>
      <c r="H14" s="28">
        <v>124</v>
      </c>
      <c r="I14" s="29">
        <f t="shared" si="1"/>
        <v>4139</v>
      </c>
      <c r="J14" s="27">
        <v>855</v>
      </c>
      <c r="K14" s="28">
        <v>445</v>
      </c>
      <c r="L14" s="28">
        <v>127</v>
      </c>
      <c r="M14" s="28">
        <v>95</v>
      </c>
      <c r="N14" s="28">
        <v>37</v>
      </c>
      <c r="O14" s="28">
        <v>75</v>
      </c>
      <c r="P14" s="29">
        <f t="shared" si="2"/>
        <v>1634</v>
      </c>
      <c r="Q14" s="27">
        <f t="shared" si="3"/>
        <v>3063</v>
      </c>
      <c r="R14" s="28">
        <f t="shared" si="3"/>
        <v>1809</v>
      </c>
      <c r="S14" s="28">
        <f t="shared" si="3"/>
        <v>349</v>
      </c>
      <c r="T14" s="28">
        <f t="shared" si="3"/>
        <v>258</v>
      </c>
      <c r="U14" s="28">
        <f t="shared" si="3"/>
        <v>95</v>
      </c>
      <c r="V14" s="28">
        <f t="shared" si="3"/>
        <v>199</v>
      </c>
      <c r="W14" s="29">
        <f>SUM(Q14:V14)</f>
        <v>5773</v>
      </c>
      <c r="Z14" s="25"/>
    </row>
    <row r="15" spans="2:27" ht="30" x14ac:dyDescent="0.25">
      <c r="B15" s="26" t="s">
        <v>23</v>
      </c>
      <c r="C15" s="27">
        <v>50618</v>
      </c>
      <c r="D15" s="28">
        <v>20375</v>
      </c>
      <c r="E15" s="28">
        <v>4385</v>
      </c>
      <c r="F15" s="28">
        <v>1687</v>
      </c>
      <c r="G15" s="28">
        <v>709</v>
      </c>
      <c r="H15" s="28">
        <v>1538</v>
      </c>
      <c r="I15" s="29">
        <f t="shared" si="1"/>
        <v>79312</v>
      </c>
      <c r="J15" s="27">
        <v>22511</v>
      </c>
      <c r="K15" s="28">
        <v>9736</v>
      </c>
      <c r="L15" s="28">
        <v>2301</v>
      </c>
      <c r="M15" s="28">
        <v>947</v>
      </c>
      <c r="N15" s="28">
        <v>419</v>
      </c>
      <c r="O15" s="28">
        <v>756</v>
      </c>
      <c r="P15" s="29">
        <f t="shared" si="2"/>
        <v>36670</v>
      </c>
      <c r="Q15" s="27">
        <f t="shared" si="3"/>
        <v>73129</v>
      </c>
      <c r="R15" s="28">
        <f t="shared" si="0"/>
        <v>30111</v>
      </c>
      <c r="S15" s="28">
        <f t="shared" si="0"/>
        <v>6686</v>
      </c>
      <c r="T15" s="28">
        <f t="shared" si="0"/>
        <v>2634</v>
      </c>
      <c r="U15" s="28">
        <f t="shared" si="0"/>
        <v>1128</v>
      </c>
      <c r="V15" s="28">
        <f t="shared" si="0"/>
        <v>2294</v>
      </c>
      <c r="W15" s="29">
        <f t="shared" si="4"/>
        <v>115982</v>
      </c>
      <c r="Z15" s="25"/>
    </row>
    <row r="16" spans="2:27" x14ac:dyDescent="0.25">
      <c r="B16" s="30" t="s">
        <v>24</v>
      </c>
      <c r="C16" s="27">
        <v>15887</v>
      </c>
      <c r="D16" s="28">
        <v>8489</v>
      </c>
      <c r="E16" s="28">
        <v>2722</v>
      </c>
      <c r="F16" s="28">
        <v>1315</v>
      </c>
      <c r="G16" s="28">
        <v>506</v>
      </c>
      <c r="H16" s="28">
        <v>986</v>
      </c>
      <c r="I16" s="29">
        <f t="shared" si="1"/>
        <v>29905</v>
      </c>
      <c r="J16" s="27">
        <v>20724</v>
      </c>
      <c r="K16" s="28">
        <v>10860</v>
      </c>
      <c r="L16" s="28">
        <v>3336</v>
      </c>
      <c r="M16" s="28">
        <v>1322</v>
      </c>
      <c r="N16" s="28">
        <v>512</v>
      </c>
      <c r="O16" s="28">
        <v>815</v>
      </c>
      <c r="P16" s="29">
        <f t="shared" si="2"/>
        <v>37569</v>
      </c>
      <c r="Q16" s="27">
        <f t="shared" si="3"/>
        <v>36611</v>
      </c>
      <c r="R16" s="28">
        <f t="shared" si="0"/>
        <v>19349</v>
      </c>
      <c r="S16" s="28">
        <f t="shared" si="0"/>
        <v>6058</v>
      </c>
      <c r="T16" s="28">
        <f t="shared" si="0"/>
        <v>2637</v>
      </c>
      <c r="U16" s="28">
        <f t="shared" si="0"/>
        <v>1018</v>
      </c>
      <c r="V16" s="28">
        <f t="shared" si="0"/>
        <v>1801</v>
      </c>
      <c r="W16" s="29">
        <f t="shared" si="4"/>
        <v>67474</v>
      </c>
      <c r="Z16" s="25"/>
    </row>
    <row r="17" spans="2:26" x14ac:dyDescent="0.25">
      <c r="B17" s="30" t="s">
        <v>25</v>
      </c>
      <c r="C17" s="27">
        <v>125</v>
      </c>
      <c r="D17" s="28">
        <v>19</v>
      </c>
      <c r="E17" s="28">
        <v>4</v>
      </c>
      <c r="F17" s="28">
        <v>0</v>
      </c>
      <c r="G17" s="28">
        <v>0</v>
      </c>
      <c r="H17" s="28">
        <v>0</v>
      </c>
      <c r="I17" s="29">
        <f t="shared" si="1"/>
        <v>148</v>
      </c>
      <c r="J17" s="27">
        <v>1475</v>
      </c>
      <c r="K17" s="28">
        <v>31</v>
      </c>
      <c r="L17" s="28">
        <v>0</v>
      </c>
      <c r="M17" s="28">
        <v>0</v>
      </c>
      <c r="N17" s="28">
        <v>0</v>
      </c>
      <c r="O17" s="28">
        <v>0</v>
      </c>
      <c r="P17" s="29">
        <f t="shared" si="2"/>
        <v>1506</v>
      </c>
      <c r="Q17" s="27">
        <f t="shared" si="3"/>
        <v>1600</v>
      </c>
      <c r="R17" s="28">
        <f t="shared" si="0"/>
        <v>50</v>
      </c>
      <c r="S17" s="28">
        <f t="shared" si="0"/>
        <v>4</v>
      </c>
      <c r="T17" s="28">
        <f t="shared" si="0"/>
        <v>0</v>
      </c>
      <c r="U17" s="28">
        <f t="shared" si="0"/>
        <v>0</v>
      </c>
      <c r="V17" s="28">
        <f t="shared" si="0"/>
        <v>0</v>
      </c>
      <c r="W17" s="29">
        <f t="shared" si="4"/>
        <v>1654</v>
      </c>
      <c r="Z17" s="25"/>
    </row>
    <row r="18" spans="2:26" x14ac:dyDescent="0.25">
      <c r="B18" s="30" t="s">
        <v>26</v>
      </c>
      <c r="C18" s="27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9">
        <f t="shared" si="1"/>
        <v>0</v>
      </c>
      <c r="J18" s="27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9">
        <f t="shared" si="2"/>
        <v>0</v>
      </c>
      <c r="Q18" s="27">
        <f t="shared" si="3"/>
        <v>0</v>
      </c>
      <c r="R18" s="28">
        <f t="shared" si="0"/>
        <v>0</v>
      </c>
      <c r="S18" s="28">
        <f t="shared" si="0"/>
        <v>0</v>
      </c>
      <c r="T18" s="28">
        <f t="shared" si="0"/>
        <v>0</v>
      </c>
      <c r="U18" s="28">
        <f t="shared" si="0"/>
        <v>0</v>
      </c>
      <c r="V18" s="28">
        <f t="shared" si="0"/>
        <v>0</v>
      </c>
      <c r="W18" s="29">
        <f t="shared" si="4"/>
        <v>0</v>
      </c>
    </row>
    <row r="19" spans="2:26" ht="15.75" thickBot="1" x14ac:dyDescent="0.3">
      <c r="B19" s="31" t="s">
        <v>27</v>
      </c>
      <c r="C19" s="32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4">
        <f>SUM(C19:H19)</f>
        <v>0</v>
      </c>
      <c r="J19" s="32">
        <v>1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4">
        <f t="shared" si="2"/>
        <v>1</v>
      </c>
      <c r="Q19" s="32">
        <f t="shared" si="3"/>
        <v>1</v>
      </c>
      <c r="R19" s="33">
        <f t="shared" si="3"/>
        <v>0</v>
      </c>
      <c r="S19" s="33">
        <f t="shared" si="3"/>
        <v>0</v>
      </c>
      <c r="T19" s="33">
        <f t="shared" si="3"/>
        <v>0</v>
      </c>
      <c r="U19" s="33">
        <f t="shared" si="3"/>
        <v>0</v>
      </c>
      <c r="V19" s="33">
        <f t="shared" si="3"/>
        <v>0</v>
      </c>
      <c r="W19" s="34">
        <f t="shared" si="4"/>
        <v>1</v>
      </c>
    </row>
    <row r="20" spans="2:26" ht="15.75" thickBot="1" x14ac:dyDescent="0.3">
      <c r="B20" s="35" t="s">
        <v>28</v>
      </c>
      <c r="C20" s="36">
        <f>SUM(C8:C19)</f>
        <v>221965</v>
      </c>
      <c r="D20" s="37">
        <f t="shared" ref="D20:W20" si="5">SUM(D8:D19)</f>
        <v>111983</v>
      </c>
      <c r="E20" s="37">
        <f t="shared" si="5"/>
        <v>26574</v>
      </c>
      <c r="F20" s="37">
        <f t="shared" si="5"/>
        <v>17042</v>
      </c>
      <c r="G20" s="37">
        <f t="shared" si="5"/>
        <v>5196</v>
      </c>
      <c r="H20" s="37">
        <f t="shared" si="5"/>
        <v>11507</v>
      </c>
      <c r="I20" s="38">
        <f t="shared" si="5"/>
        <v>394267</v>
      </c>
      <c r="J20" s="36">
        <f t="shared" si="5"/>
        <v>169720</v>
      </c>
      <c r="K20" s="37">
        <f t="shared" si="5"/>
        <v>58859</v>
      </c>
      <c r="L20" s="37">
        <f t="shared" si="5"/>
        <v>14956</v>
      </c>
      <c r="M20" s="37">
        <f t="shared" si="5"/>
        <v>9287</v>
      </c>
      <c r="N20" s="37">
        <f t="shared" si="5"/>
        <v>2884</v>
      </c>
      <c r="O20" s="37">
        <f t="shared" si="5"/>
        <v>5444</v>
      </c>
      <c r="P20" s="39">
        <f t="shared" si="5"/>
        <v>261150</v>
      </c>
      <c r="Q20" s="36">
        <f t="shared" si="5"/>
        <v>391685</v>
      </c>
      <c r="R20" s="37">
        <f t="shared" si="5"/>
        <v>170842</v>
      </c>
      <c r="S20" s="37">
        <f t="shared" si="5"/>
        <v>41530</v>
      </c>
      <c r="T20" s="37">
        <f t="shared" si="5"/>
        <v>26329</v>
      </c>
      <c r="U20" s="37">
        <f t="shared" si="5"/>
        <v>8080</v>
      </c>
      <c r="V20" s="37">
        <f t="shared" si="5"/>
        <v>16951</v>
      </c>
      <c r="W20" s="38">
        <f t="shared" si="5"/>
        <v>655417</v>
      </c>
    </row>
    <row r="21" spans="2:26" x14ac:dyDescent="0.25">
      <c r="B21" s="40" t="s">
        <v>29</v>
      </c>
      <c r="C21" s="22">
        <v>3499</v>
      </c>
      <c r="D21" s="23">
        <v>30090</v>
      </c>
      <c r="E21" s="23">
        <v>9656</v>
      </c>
      <c r="F21" s="23">
        <v>7560</v>
      </c>
      <c r="G21" s="23">
        <v>3622</v>
      </c>
      <c r="H21" s="23">
        <v>4224</v>
      </c>
      <c r="I21" s="24">
        <f t="shared" ref="I21:I26" si="6">SUM(C21:H21)</f>
        <v>58651</v>
      </c>
      <c r="J21" s="41">
        <v>2234</v>
      </c>
      <c r="K21" s="28">
        <v>12224</v>
      </c>
      <c r="L21" s="41">
        <v>7836</v>
      </c>
      <c r="M21" s="28">
        <v>8188</v>
      </c>
      <c r="N21" s="41">
        <v>4351</v>
      </c>
      <c r="O21" s="28">
        <v>4963</v>
      </c>
      <c r="P21" s="42">
        <f t="shared" ref="P21:P26" si="7">SUM(J21:O21)</f>
        <v>39796</v>
      </c>
      <c r="Q21" s="43">
        <f t="shared" ref="Q21:V26" si="8">+J21+C21</f>
        <v>5733</v>
      </c>
      <c r="R21" s="44">
        <f t="shared" si="8"/>
        <v>42314</v>
      </c>
      <c r="S21" s="44">
        <f t="shared" si="8"/>
        <v>17492</v>
      </c>
      <c r="T21" s="44">
        <f t="shared" si="8"/>
        <v>15748</v>
      </c>
      <c r="U21" s="44">
        <f t="shared" si="8"/>
        <v>7973</v>
      </c>
      <c r="V21" s="44">
        <f t="shared" si="8"/>
        <v>9187</v>
      </c>
      <c r="W21" s="45">
        <f t="shared" ref="W21:W26" si="9">SUM(Q21:V21)</f>
        <v>98447</v>
      </c>
    </row>
    <row r="22" spans="2:26" x14ac:dyDescent="0.25">
      <c r="B22" s="46" t="s">
        <v>30</v>
      </c>
      <c r="C22" s="27">
        <v>770</v>
      </c>
      <c r="D22" s="28">
        <v>2416</v>
      </c>
      <c r="E22" s="28">
        <v>1836</v>
      </c>
      <c r="F22" s="28">
        <v>905</v>
      </c>
      <c r="G22" s="28">
        <v>473</v>
      </c>
      <c r="H22" s="28">
        <v>989</v>
      </c>
      <c r="I22" s="29">
        <f t="shared" si="6"/>
        <v>7389</v>
      </c>
      <c r="J22" s="41">
        <v>460</v>
      </c>
      <c r="K22" s="28">
        <v>1169</v>
      </c>
      <c r="L22" s="41">
        <v>1563</v>
      </c>
      <c r="M22" s="28">
        <v>879</v>
      </c>
      <c r="N22" s="41">
        <v>384</v>
      </c>
      <c r="O22" s="28">
        <v>715</v>
      </c>
      <c r="P22" s="42">
        <f t="shared" si="7"/>
        <v>5170</v>
      </c>
      <c r="Q22" s="27">
        <f t="shared" si="8"/>
        <v>1230</v>
      </c>
      <c r="R22" s="28">
        <f t="shared" si="8"/>
        <v>3585</v>
      </c>
      <c r="S22" s="28">
        <f t="shared" si="8"/>
        <v>3399</v>
      </c>
      <c r="T22" s="28">
        <f t="shared" si="8"/>
        <v>1784</v>
      </c>
      <c r="U22" s="28">
        <f t="shared" si="8"/>
        <v>857</v>
      </c>
      <c r="V22" s="28">
        <f t="shared" si="8"/>
        <v>1704</v>
      </c>
      <c r="W22" s="29">
        <f t="shared" si="9"/>
        <v>12559</v>
      </c>
    </row>
    <row r="23" spans="2:26" x14ac:dyDescent="0.25">
      <c r="B23" s="46" t="s">
        <v>31</v>
      </c>
      <c r="C23" s="27">
        <v>432</v>
      </c>
      <c r="D23" s="28">
        <v>1779</v>
      </c>
      <c r="E23" s="28">
        <v>2362</v>
      </c>
      <c r="F23" s="28">
        <v>900</v>
      </c>
      <c r="G23" s="28">
        <v>458</v>
      </c>
      <c r="H23" s="28">
        <v>442</v>
      </c>
      <c r="I23" s="29">
        <f t="shared" si="6"/>
        <v>6373</v>
      </c>
      <c r="J23" s="41">
        <v>630</v>
      </c>
      <c r="K23" s="28">
        <v>2051</v>
      </c>
      <c r="L23" s="41">
        <v>5035</v>
      </c>
      <c r="M23" s="28">
        <v>1770</v>
      </c>
      <c r="N23" s="41">
        <v>532</v>
      </c>
      <c r="O23" s="28">
        <v>459</v>
      </c>
      <c r="P23" s="42">
        <f t="shared" si="7"/>
        <v>10477</v>
      </c>
      <c r="Q23" s="27">
        <f t="shared" si="8"/>
        <v>1062</v>
      </c>
      <c r="R23" s="28">
        <f t="shared" si="8"/>
        <v>3830</v>
      </c>
      <c r="S23" s="28">
        <f t="shared" si="8"/>
        <v>7397</v>
      </c>
      <c r="T23" s="28">
        <f t="shared" si="8"/>
        <v>2670</v>
      </c>
      <c r="U23" s="28">
        <f t="shared" si="8"/>
        <v>990</v>
      </c>
      <c r="V23" s="28">
        <f t="shared" si="8"/>
        <v>901</v>
      </c>
      <c r="W23" s="29">
        <f t="shared" si="9"/>
        <v>16850</v>
      </c>
    </row>
    <row r="24" spans="2:26" x14ac:dyDescent="0.25">
      <c r="B24" s="46" t="s">
        <v>32</v>
      </c>
      <c r="C24" s="27">
        <v>345</v>
      </c>
      <c r="D24" s="28">
        <v>1192</v>
      </c>
      <c r="E24" s="28">
        <v>1740</v>
      </c>
      <c r="F24" s="28">
        <v>844</v>
      </c>
      <c r="G24" s="28">
        <v>71</v>
      </c>
      <c r="H24" s="28">
        <v>100</v>
      </c>
      <c r="I24" s="29">
        <f t="shared" si="6"/>
        <v>4292</v>
      </c>
      <c r="J24" s="41">
        <v>72</v>
      </c>
      <c r="K24" s="28">
        <v>395</v>
      </c>
      <c r="L24" s="41">
        <v>471</v>
      </c>
      <c r="M24" s="28">
        <v>227</v>
      </c>
      <c r="N24" s="41">
        <v>23</v>
      </c>
      <c r="O24" s="28">
        <v>26</v>
      </c>
      <c r="P24" s="42">
        <f t="shared" si="7"/>
        <v>1214</v>
      </c>
      <c r="Q24" s="27">
        <f t="shared" si="8"/>
        <v>417</v>
      </c>
      <c r="R24" s="28">
        <f t="shared" si="8"/>
        <v>1587</v>
      </c>
      <c r="S24" s="28">
        <f t="shared" si="8"/>
        <v>2211</v>
      </c>
      <c r="T24" s="28">
        <f t="shared" si="8"/>
        <v>1071</v>
      </c>
      <c r="U24" s="28">
        <f t="shared" si="8"/>
        <v>94</v>
      </c>
      <c r="V24" s="28">
        <f t="shared" si="8"/>
        <v>126</v>
      </c>
      <c r="W24" s="29">
        <f t="shared" si="9"/>
        <v>5506</v>
      </c>
    </row>
    <row r="25" spans="2:26" x14ac:dyDescent="0.25">
      <c r="B25" s="46" t="s">
        <v>33</v>
      </c>
      <c r="C25" s="27">
        <v>60</v>
      </c>
      <c r="D25" s="28">
        <v>572</v>
      </c>
      <c r="E25" s="28">
        <v>308</v>
      </c>
      <c r="F25" s="28">
        <v>172</v>
      </c>
      <c r="G25" s="28">
        <v>152</v>
      </c>
      <c r="H25" s="28">
        <v>281</v>
      </c>
      <c r="I25" s="29">
        <f t="shared" si="6"/>
        <v>1545</v>
      </c>
      <c r="J25" s="41">
        <v>57</v>
      </c>
      <c r="K25" s="28">
        <v>631</v>
      </c>
      <c r="L25" s="41">
        <v>293</v>
      </c>
      <c r="M25" s="28">
        <v>165</v>
      </c>
      <c r="N25" s="41">
        <v>107</v>
      </c>
      <c r="O25" s="28">
        <v>141</v>
      </c>
      <c r="P25" s="42">
        <f t="shared" si="7"/>
        <v>1394</v>
      </c>
      <c r="Q25" s="27">
        <f t="shared" si="8"/>
        <v>117</v>
      </c>
      <c r="R25" s="28">
        <f t="shared" si="8"/>
        <v>1203</v>
      </c>
      <c r="S25" s="28">
        <f t="shared" si="8"/>
        <v>601</v>
      </c>
      <c r="T25" s="28">
        <f t="shared" si="8"/>
        <v>337</v>
      </c>
      <c r="U25" s="28">
        <f t="shared" si="8"/>
        <v>259</v>
      </c>
      <c r="V25" s="28">
        <f t="shared" si="8"/>
        <v>422</v>
      </c>
      <c r="W25" s="29">
        <f t="shared" si="9"/>
        <v>2939</v>
      </c>
    </row>
    <row r="26" spans="2:26" ht="15.75" thickBot="1" x14ac:dyDescent="0.3">
      <c r="B26" s="47" t="s">
        <v>34</v>
      </c>
      <c r="C26" s="32">
        <v>5258</v>
      </c>
      <c r="D26" s="33">
        <v>12582</v>
      </c>
      <c r="E26" s="33">
        <v>1395</v>
      </c>
      <c r="F26" s="33">
        <v>578</v>
      </c>
      <c r="G26" s="33">
        <v>190</v>
      </c>
      <c r="H26" s="33">
        <v>264</v>
      </c>
      <c r="I26" s="34">
        <f t="shared" si="6"/>
        <v>20267</v>
      </c>
      <c r="J26" s="48">
        <v>1956</v>
      </c>
      <c r="K26" s="33">
        <v>4648</v>
      </c>
      <c r="L26" s="48">
        <v>924</v>
      </c>
      <c r="M26" s="33">
        <v>270</v>
      </c>
      <c r="N26" s="48">
        <v>78</v>
      </c>
      <c r="O26" s="33">
        <v>52</v>
      </c>
      <c r="P26" s="49">
        <f t="shared" si="7"/>
        <v>7928</v>
      </c>
      <c r="Q26" s="50">
        <f t="shared" si="8"/>
        <v>7214</v>
      </c>
      <c r="R26" s="51">
        <f t="shared" si="8"/>
        <v>17230</v>
      </c>
      <c r="S26" s="51">
        <f t="shared" si="8"/>
        <v>2319</v>
      </c>
      <c r="T26" s="51">
        <f t="shared" si="8"/>
        <v>848</v>
      </c>
      <c r="U26" s="51">
        <f t="shared" si="8"/>
        <v>268</v>
      </c>
      <c r="V26" s="51">
        <f t="shared" si="8"/>
        <v>316</v>
      </c>
      <c r="W26" s="52">
        <f t="shared" si="9"/>
        <v>28195</v>
      </c>
    </row>
    <row r="27" spans="2:26" ht="15.75" thickBot="1" x14ac:dyDescent="0.3">
      <c r="B27" s="53" t="s">
        <v>35</v>
      </c>
      <c r="C27" s="36">
        <f>SUM(C21:C26)</f>
        <v>10364</v>
      </c>
      <c r="D27" s="37">
        <f t="shared" ref="D27:W27" si="10">SUM(D21:D26)</f>
        <v>48631</v>
      </c>
      <c r="E27" s="37">
        <f t="shared" si="10"/>
        <v>17297</v>
      </c>
      <c r="F27" s="37">
        <f t="shared" si="10"/>
        <v>10959</v>
      </c>
      <c r="G27" s="37">
        <f t="shared" si="10"/>
        <v>4966</v>
      </c>
      <c r="H27" s="37">
        <f t="shared" si="10"/>
        <v>6300</v>
      </c>
      <c r="I27" s="38">
        <f t="shared" si="10"/>
        <v>98517</v>
      </c>
      <c r="J27" s="36">
        <f t="shared" si="10"/>
        <v>5409</v>
      </c>
      <c r="K27" s="37">
        <f t="shared" si="10"/>
        <v>21118</v>
      </c>
      <c r="L27" s="37">
        <f t="shared" si="10"/>
        <v>16122</v>
      </c>
      <c r="M27" s="37">
        <f t="shared" si="10"/>
        <v>11499</v>
      </c>
      <c r="N27" s="37">
        <f t="shared" si="10"/>
        <v>5475</v>
      </c>
      <c r="O27" s="37">
        <f t="shared" si="10"/>
        <v>6356</v>
      </c>
      <c r="P27" s="38">
        <f t="shared" si="10"/>
        <v>65979</v>
      </c>
      <c r="Q27" s="54">
        <f t="shared" si="10"/>
        <v>15773</v>
      </c>
      <c r="R27" s="37">
        <f t="shared" si="10"/>
        <v>69749</v>
      </c>
      <c r="S27" s="37">
        <f t="shared" si="10"/>
        <v>33419</v>
      </c>
      <c r="T27" s="37">
        <f t="shared" si="10"/>
        <v>22458</v>
      </c>
      <c r="U27" s="37">
        <f t="shared" si="10"/>
        <v>10441</v>
      </c>
      <c r="V27" s="37">
        <f t="shared" si="10"/>
        <v>12656</v>
      </c>
      <c r="W27" s="55">
        <f t="shared" si="10"/>
        <v>164496</v>
      </c>
      <c r="Z27" s="25"/>
    </row>
    <row r="28" spans="2:26" ht="15.75" thickBot="1" x14ac:dyDescent="0.3">
      <c r="B28" s="56" t="s">
        <v>36</v>
      </c>
      <c r="C28" s="37">
        <f>+C20+C27</f>
        <v>232329</v>
      </c>
      <c r="D28" s="37">
        <f t="shared" ref="D28:P28" si="11">+D20+D27</f>
        <v>160614</v>
      </c>
      <c r="E28" s="37">
        <f t="shared" si="11"/>
        <v>43871</v>
      </c>
      <c r="F28" s="37">
        <f t="shared" si="11"/>
        <v>28001</v>
      </c>
      <c r="G28" s="37">
        <f t="shared" si="11"/>
        <v>10162</v>
      </c>
      <c r="H28" s="37">
        <f t="shared" si="11"/>
        <v>17807</v>
      </c>
      <c r="I28" s="39">
        <f t="shared" si="11"/>
        <v>492784</v>
      </c>
      <c r="J28" s="36">
        <f t="shared" si="11"/>
        <v>175129</v>
      </c>
      <c r="K28" s="37">
        <f t="shared" si="11"/>
        <v>79977</v>
      </c>
      <c r="L28" s="37">
        <f t="shared" si="11"/>
        <v>31078</v>
      </c>
      <c r="M28" s="37">
        <f t="shared" si="11"/>
        <v>20786</v>
      </c>
      <c r="N28" s="37">
        <f t="shared" si="11"/>
        <v>8359</v>
      </c>
      <c r="O28" s="37">
        <f t="shared" si="11"/>
        <v>11800</v>
      </c>
      <c r="P28" s="38">
        <f t="shared" si="11"/>
        <v>327129</v>
      </c>
      <c r="Q28" s="36">
        <f t="shared" ref="Q28:W28" si="12">+Q27+Q20</f>
        <v>407458</v>
      </c>
      <c r="R28" s="37">
        <f t="shared" si="12"/>
        <v>240591</v>
      </c>
      <c r="S28" s="37">
        <f t="shared" si="12"/>
        <v>74949</v>
      </c>
      <c r="T28" s="37">
        <f t="shared" si="12"/>
        <v>48787</v>
      </c>
      <c r="U28" s="37">
        <f t="shared" si="12"/>
        <v>18521</v>
      </c>
      <c r="V28" s="37">
        <f t="shared" si="12"/>
        <v>29607</v>
      </c>
      <c r="W28" s="38">
        <f t="shared" si="12"/>
        <v>819913</v>
      </c>
    </row>
    <row r="29" spans="2:26" x14ac:dyDescent="0.25">
      <c r="B29" s="57"/>
      <c r="C29" s="6"/>
      <c r="D29" s="6"/>
      <c r="E29" s="6"/>
      <c r="F29" s="6"/>
      <c r="G29" s="6"/>
      <c r="H29" s="6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2:26" x14ac:dyDescent="0.25">
      <c r="B30" s="58" t="s">
        <v>37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2018-12-13T20:32:32Z</dcterms:created>
  <dcterms:modified xsi:type="dcterms:W3CDTF">2018-12-13T20:37:29Z</dcterms:modified>
</cp:coreProperties>
</file>