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4360" windowHeight="11020" tabRatio="850"/>
  </bookViews>
  <sheets>
    <sheet name="Ejecución presupuestaria" sheetId="57" r:id="rId1"/>
  </sheets>
  <definedNames>
    <definedName name="PRUEBA">#REF!</definedName>
    <definedName name="SALDO">#REF!</definedName>
    <definedName name="SALD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6" i="57"/>
  <c r="D66" s="1"/>
  <c r="B66"/>
  <c r="D65"/>
  <c r="D64"/>
  <c r="D56" l="1"/>
  <c r="D55" l="1"/>
  <c r="D54"/>
  <c r="D53"/>
  <c r="D52"/>
  <c r="D51"/>
  <c r="C31"/>
  <c r="C56" l="1"/>
  <c r="B56"/>
  <c r="B7"/>
  <c r="D11"/>
  <c r="B34" s="1"/>
  <c r="D34" s="1"/>
  <c r="C37" l="1"/>
  <c r="C14"/>
  <c r="B14"/>
  <c r="C7" l="1"/>
  <c r="D18" l="1"/>
  <c r="B41" s="1"/>
  <c r="D41" l="1"/>
  <c r="D17"/>
  <c r="B40" s="1"/>
  <c r="D12"/>
  <c r="B35" l="1"/>
  <c r="D35" s="1"/>
  <c r="D40"/>
  <c r="D15"/>
  <c r="B38" s="1"/>
  <c r="B6"/>
  <c r="B20" s="1"/>
  <c r="D10"/>
  <c r="D9"/>
  <c r="D8"/>
  <c r="C6"/>
  <c r="D16"/>
  <c r="B39" s="1"/>
  <c r="B37" l="1"/>
  <c r="B33"/>
  <c r="D33" s="1"/>
  <c r="B32"/>
  <c r="D32" s="1"/>
  <c r="D14"/>
  <c r="B31"/>
  <c r="D39"/>
  <c r="D38"/>
  <c r="C20"/>
  <c r="D7"/>
  <c r="D31" l="1"/>
  <c r="D30" s="1"/>
  <c r="D29" s="1"/>
  <c r="B30"/>
  <c r="B29" s="1"/>
  <c r="D37"/>
  <c r="D6"/>
  <c r="D43" l="1"/>
  <c r="B43"/>
  <c r="D20"/>
  <c r="C30"/>
  <c r="C29" l="1"/>
  <c r="C43" l="1"/>
</calcChain>
</file>

<file path=xl/sharedStrings.xml><?xml version="1.0" encoding="utf-8"?>
<sst xmlns="http://schemas.openxmlformats.org/spreadsheetml/2006/main" count="54" uniqueCount="28">
  <si>
    <t>54 Bienes y Servicios</t>
  </si>
  <si>
    <t>55 Gastos Financieros</t>
  </si>
  <si>
    <t>61 Maquinaria y Equipo</t>
  </si>
  <si>
    <t>Registro Nacional de las Personas Naturales</t>
  </si>
  <si>
    <t>Fondo General</t>
  </si>
  <si>
    <t xml:space="preserve">Fuente Financiera y Rubro de Gasto </t>
  </si>
  <si>
    <t>Total General</t>
  </si>
  <si>
    <t>Monto Asignado</t>
  </si>
  <si>
    <t>51 Remuneraciones</t>
  </si>
  <si>
    <t>Fuente Financiera y Rubro de Gasto</t>
  </si>
  <si>
    <t>Modificaciones</t>
  </si>
  <si>
    <t>Gastos de Funcionamiento</t>
  </si>
  <si>
    <t>Disponible de Asignación</t>
  </si>
  <si>
    <t>Recursos Propios</t>
  </si>
  <si>
    <t>Total</t>
  </si>
  <si>
    <t>Rubro</t>
  </si>
  <si>
    <t>Asignado</t>
  </si>
  <si>
    <t>Ejecutado</t>
  </si>
  <si>
    <t>Porcentaje de ejecución</t>
  </si>
  <si>
    <t>Asignación Modificada</t>
  </si>
  <si>
    <t>14 Venta de bienes y servicios</t>
  </si>
  <si>
    <t>16    Transferencias corrientes</t>
  </si>
  <si>
    <t>Compromisos Devengados</t>
  </si>
  <si>
    <t>56 Transferencias Corrientes</t>
  </si>
  <si>
    <t>Presupuesto Asignado 2021 y Modificaciones Realizadas al 31/12/2021</t>
  </si>
  <si>
    <t>Presupuesto Asignado 2021 y Compromisos devengados al 31/12/2021</t>
  </si>
  <si>
    <t>Presupuesto Asignado 2021 y Compromisos Devengados al 31/12/2021</t>
  </si>
  <si>
    <t>Presupuesto Asignado 2021 e Ingresos Devengados al 31/12/2021</t>
  </si>
</sst>
</file>

<file path=xl/styles.xml><?xml version="1.0" encoding="utf-8"?>
<styleSheet xmlns="http://schemas.openxmlformats.org/spreadsheetml/2006/main">
  <numFmts count="3">
    <numFmt numFmtId="164" formatCode="_-* #,##0\ _P_t_s_-;\-* #,##0\ _P_t_s_-;_-* &quot;-&quot;\ _P_t_s_-;_-@_-"/>
    <numFmt numFmtId="165" formatCode="_-* #,##0.00\ _P_t_s_-;\-* #,##0.00\ _P_t_s_-;_-* &quot;-&quot;??\ _P_t_s_-;_-@_-"/>
    <numFmt numFmtId="166" formatCode="_(&quot;$&quot;* #,##0_);_(&quot;$&quot;* \(#,##0\);_(&quot;$&quot;* &quot;-&quot;??_);_(@_)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6" fillId="0" borderId="0"/>
    <xf numFmtId="9" fontId="8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4" fontId="0" fillId="2" borderId="0" xfId="0" applyNumberFormat="1" applyFill="1" applyAlignment="1">
      <alignment vertical="center"/>
    </xf>
    <xf numFmtId="0" fontId="2" fillId="4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10" fontId="2" fillId="0" borderId="0" xfId="5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0" fillId="2" borderId="0" xfId="5" applyNumberFormat="1" applyFont="1" applyFill="1" applyAlignment="1">
      <alignment vertical="center"/>
    </xf>
    <xf numFmtId="10" fontId="2" fillId="2" borderId="0" xfId="5" applyNumberFormat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166" fontId="2" fillId="2" borderId="0" xfId="0" applyNumberFormat="1" applyFont="1" applyFill="1" applyAlignment="1">
      <alignment vertical="center"/>
    </xf>
    <xf numFmtId="166" fontId="3" fillId="2" borderId="0" xfId="0" applyNumberFormat="1" applyFont="1" applyFill="1" applyAlignment="1">
      <alignment vertical="center"/>
    </xf>
    <xf numFmtId="166" fontId="0" fillId="2" borderId="0" xfId="0" applyNumberFormat="1" applyFill="1" applyAlignment="1">
      <alignment vertical="center"/>
    </xf>
    <xf numFmtId="166" fontId="2" fillId="4" borderId="0" xfId="0" applyNumberFormat="1" applyFont="1" applyFill="1" applyAlignment="1">
      <alignment vertical="center"/>
    </xf>
    <xf numFmtId="10" fontId="0" fillId="2" borderId="0" xfId="0" applyNumberForma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2" fillId="4" borderId="0" xfId="0" applyNumberFormat="1" applyFont="1" applyFill="1" applyAlignment="1">
      <alignment vertical="center"/>
    </xf>
    <xf numFmtId="10" fontId="0" fillId="0" borderId="0" xfId="5" applyNumberFormat="1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6" fontId="0" fillId="0" borderId="0" xfId="0" applyNumberForma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</cellXfs>
  <cellStyles count="7">
    <cellStyle name="Millares [0] 2" xfId="1"/>
    <cellStyle name="Millares 2" xfId="2"/>
    <cellStyle name="Normal" xfId="0" builtinId="0"/>
    <cellStyle name="Normal 2" xfId="3"/>
    <cellStyle name="Normal 3" xfId="4"/>
    <cellStyle name="Normal 4" xfId="6"/>
    <cellStyle name="Porcentual" xfId="5" builtin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readingOrder="0"/>
    </dxf>
    <dxf>
      <numFmt numFmtId="166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readingOrder="0"/>
    </dxf>
    <dxf>
      <numFmt numFmtId="166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</dxf>
    <dxf>
      <fill>
        <patternFill patternType="solid">
          <fgColor indexed="64"/>
          <bgColor theme="0"/>
        </patternFill>
      </fill>
      <alignment vertical="center" textRotation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readingOrder="0"/>
    </dxf>
    <dxf>
      <numFmt numFmtId="166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readingOrder="0"/>
    </dxf>
    <dxf>
      <numFmt numFmtId="166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</dxf>
    <dxf>
      <fill>
        <patternFill patternType="solid">
          <fgColor indexed="64"/>
          <bgColor theme="0"/>
        </patternFill>
      </fill>
      <alignment vertical="center" textRotation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relativeIndent="255" justifyLastLine="0" shrinkToFit="0" readingOrder="0"/>
    </dxf>
  </dxfs>
  <tableStyles count="0" defaultTableStyle="TableStyleMedium9" defaultPivotStyle="PivotStyleLight16"/>
  <colors>
    <mruColors>
      <color rgb="FF00FF00"/>
      <color rgb="FFCCFFCC"/>
      <color rgb="FFC0C0C0"/>
      <color rgb="FFFFFF4F"/>
      <color rgb="FFB9CC00"/>
      <color rgb="FFFFE98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13" displayName="Tabla13" ref="A50:D56" totalsRowShown="0" headerRowDxfId="11" dataDxfId="10">
  <tableColumns count="4">
    <tableColumn id="1" name="Rubro" dataDxfId="9"/>
    <tableColumn id="2" name="Asignado" dataDxfId="8"/>
    <tableColumn id="3" name="Ejecutado" dataDxfId="7"/>
    <tableColumn id="4" name="Porcentaje de ejecución" dataDxfId="6">
      <calculatedColumnFormula>+C51/B51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abla1324" displayName="Tabla1324" ref="A63:D66" totalsRowShown="0" headerRowDxfId="5" dataDxfId="4">
  <tableColumns count="4">
    <tableColumn id="1" name="Rubro" dataDxfId="3"/>
    <tableColumn id="2" name="Asignado" dataDxfId="2"/>
    <tableColumn id="3" name="Ejecutado" dataDxfId="1"/>
    <tableColumn id="4" name="Porcentaje de ejecución" dataDxfId="0">
      <calculatedColumnFormula>+C64/B64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6">
    <tabColor rgb="FF92D050"/>
    <pageSetUpPr fitToPage="1"/>
  </sheetPr>
  <dimension ref="A1:L75"/>
  <sheetViews>
    <sheetView tabSelected="1" zoomScale="110" zoomScaleNormal="110" workbookViewId="0">
      <selection activeCell="C43" sqref="C43"/>
    </sheetView>
  </sheetViews>
  <sheetFormatPr baseColWidth="10" defaultColWidth="11.453125" defaultRowHeight="12.5"/>
  <cols>
    <col min="1" max="1" width="28.26953125" style="2" customWidth="1"/>
    <col min="2" max="2" width="16" style="2" customWidth="1"/>
    <col min="3" max="3" width="16.1796875" style="2" customWidth="1"/>
    <col min="4" max="5" width="15" style="2" customWidth="1"/>
    <col min="6" max="6" width="11.453125" style="2"/>
    <col min="7" max="7" width="12.54296875" style="2" bestFit="1" customWidth="1"/>
    <col min="8" max="9" width="16.1796875" style="2" customWidth="1"/>
    <col min="10" max="10" width="9.1796875" style="2" customWidth="1"/>
    <col min="11" max="11" width="14.54296875" style="2" customWidth="1"/>
    <col min="12" max="12" width="9.1796875" style="2" customWidth="1"/>
    <col min="13" max="13" width="11.453125" style="2"/>
    <col min="14" max="14" width="15.81640625" style="2" customWidth="1"/>
    <col min="15" max="16384" width="11.453125" style="2"/>
  </cols>
  <sheetData>
    <row r="1" spans="1:12" ht="13">
      <c r="A1" s="31" t="s">
        <v>3</v>
      </c>
      <c r="B1" s="31"/>
      <c r="C1" s="31"/>
      <c r="D1" s="31"/>
      <c r="E1" s="1"/>
      <c r="F1" s="1"/>
      <c r="G1" s="1"/>
      <c r="H1" s="1"/>
      <c r="I1" s="1"/>
      <c r="J1" s="1"/>
      <c r="K1" s="1"/>
      <c r="L1" s="1"/>
    </row>
    <row r="2" spans="1:12" ht="13">
      <c r="A2" s="31" t="s">
        <v>24</v>
      </c>
      <c r="B2" s="31"/>
      <c r="C2" s="31"/>
      <c r="D2" s="31"/>
      <c r="E2" s="1"/>
      <c r="F2" s="1"/>
      <c r="G2" s="1"/>
      <c r="H2" s="1"/>
      <c r="I2" s="1"/>
      <c r="J2" s="1"/>
      <c r="K2" s="1"/>
      <c r="L2" s="1"/>
    </row>
    <row r="3" spans="1:12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2.75" customHeight="1">
      <c r="A4" s="32" t="s">
        <v>9</v>
      </c>
      <c r="B4" s="32" t="s">
        <v>7</v>
      </c>
      <c r="C4" s="32" t="s">
        <v>10</v>
      </c>
      <c r="D4" s="32" t="s">
        <v>19</v>
      </c>
      <c r="E4" s="1"/>
      <c r="F4" s="1"/>
      <c r="G4" s="1"/>
      <c r="H4" s="1"/>
      <c r="I4" s="1"/>
      <c r="J4" s="1"/>
      <c r="K4" s="1"/>
      <c r="L4" s="1"/>
    </row>
    <row r="5" spans="1:12">
      <c r="A5" s="32"/>
      <c r="B5" s="32"/>
      <c r="C5" s="32"/>
      <c r="D5" s="32"/>
      <c r="E5" s="1"/>
      <c r="F5" s="1"/>
      <c r="G5" s="1"/>
      <c r="H5" s="1"/>
      <c r="I5" s="1"/>
      <c r="J5" s="1"/>
      <c r="K5" s="1"/>
      <c r="L5" s="1"/>
    </row>
    <row r="6" spans="1:12" ht="13">
      <c r="A6" s="3" t="s">
        <v>4</v>
      </c>
      <c r="B6" s="24">
        <f>+B7</f>
        <v>5299515</v>
      </c>
      <c r="C6" s="24">
        <f>+C7</f>
        <v>14488314.939999999</v>
      </c>
      <c r="D6" s="24">
        <f>+D7</f>
        <v>19787829.939999998</v>
      </c>
      <c r="E6" s="1"/>
      <c r="F6" s="1"/>
      <c r="G6" s="1"/>
      <c r="H6" s="1"/>
      <c r="I6" s="1"/>
      <c r="J6" s="1"/>
      <c r="K6" s="1"/>
      <c r="L6" s="1"/>
    </row>
    <row r="7" spans="1:12" ht="13">
      <c r="A7" s="3" t="s">
        <v>11</v>
      </c>
      <c r="B7" s="24">
        <f>SUM(B8:B12)</f>
        <v>5299515</v>
      </c>
      <c r="C7" s="24">
        <f>SUM(C8:C12)</f>
        <v>14488314.939999999</v>
      </c>
      <c r="D7" s="24">
        <f>SUM(D8:D12)</f>
        <v>19787829.939999998</v>
      </c>
      <c r="E7" s="1"/>
      <c r="F7" s="1"/>
      <c r="G7" s="1"/>
      <c r="H7" s="1"/>
      <c r="I7" s="1"/>
      <c r="J7" s="1"/>
      <c r="K7" s="1"/>
      <c r="L7" s="1"/>
    </row>
    <row r="8" spans="1:12">
      <c r="A8" s="4" t="s">
        <v>8</v>
      </c>
      <c r="B8" s="25">
        <v>4227360</v>
      </c>
      <c r="C8" s="25">
        <v>662818.51</v>
      </c>
      <c r="D8" s="25">
        <f>SUM(B8:C8)</f>
        <v>4890178.51</v>
      </c>
      <c r="E8" s="1"/>
      <c r="F8" s="1"/>
      <c r="G8" s="1"/>
      <c r="H8" s="1"/>
      <c r="I8" s="1"/>
      <c r="J8" s="1"/>
      <c r="K8" s="1"/>
      <c r="L8" s="1"/>
    </row>
    <row r="9" spans="1:12">
      <c r="A9" s="5" t="s">
        <v>0</v>
      </c>
      <c r="B9" s="25">
        <v>861085</v>
      </c>
      <c r="C9" s="25">
        <v>11796011.43</v>
      </c>
      <c r="D9" s="25">
        <f>SUM(B9:C9)</f>
        <v>12657096.43</v>
      </c>
      <c r="E9" s="1"/>
      <c r="F9" s="1"/>
      <c r="G9" s="1"/>
      <c r="H9" s="1"/>
      <c r="I9" s="1"/>
      <c r="J9" s="1"/>
      <c r="K9" s="1"/>
      <c r="L9" s="1"/>
    </row>
    <row r="10" spans="1:12">
      <c r="A10" s="5" t="s">
        <v>1</v>
      </c>
      <c r="B10" s="25">
        <v>189260</v>
      </c>
      <c r="C10" s="25">
        <v>85104</v>
      </c>
      <c r="D10" s="25">
        <f>SUM(B10:C10)</f>
        <v>274364</v>
      </c>
      <c r="E10" s="1"/>
      <c r="F10" s="1"/>
      <c r="G10" s="1"/>
      <c r="H10" s="1"/>
      <c r="I10" s="1"/>
      <c r="J10" s="1"/>
      <c r="K10" s="1"/>
      <c r="L10" s="1"/>
    </row>
    <row r="11" spans="1:12">
      <c r="A11" s="5" t="s">
        <v>23</v>
      </c>
      <c r="B11" s="25">
        <v>0</v>
      </c>
      <c r="C11" s="25">
        <v>1300</v>
      </c>
      <c r="D11" s="25">
        <f>SUM(B11:C11)</f>
        <v>1300</v>
      </c>
      <c r="E11" s="1"/>
      <c r="F11" s="1"/>
      <c r="G11" s="1"/>
      <c r="H11" s="1"/>
      <c r="I11" s="1"/>
      <c r="J11" s="1"/>
      <c r="K11" s="1"/>
      <c r="L11" s="1"/>
    </row>
    <row r="12" spans="1:12">
      <c r="A12" s="5" t="s">
        <v>2</v>
      </c>
      <c r="B12" s="25">
        <v>21810</v>
      </c>
      <c r="C12" s="25">
        <v>1943081</v>
      </c>
      <c r="D12" s="25">
        <f>SUM(B12:C12)</f>
        <v>1964891</v>
      </c>
      <c r="E12" s="1"/>
      <c r="F12" s="1"/>
      <c r="G12" s="1"/>
      <c r="H12" s="1"/>
      <c r="I12" s="1"/>
      <c r="J12" s="1"/>
      <c r="K12" s="1"/>
      <c r="L12" s="1"/>
    </row>
    <row r="13" spans="1:12" ht="7.5" customHeight="1">
      <c r="A13" s="6"/>
      <c r="B13" s="25"/>
      <c r="C13" s="25"/>
      <c r="D13" s="25"/>
      <c r="E13" s="1"/>
      <c r="F13" s="1"/>
      <c r="G13" s="1"/>
      <c r="H13" s="1"/>
      <c r="I13" s="1"/>
      <c r="J13" s="1"/>
      <c r="K13" s="1"/>
      <c r="L13" s="1"/>
    </row>
    <row r="14" spans="1:12" ht="12" customHeight="1">
      <c r="A14" s="3" t="s">
        <v>13</v>
      </c>
      <c r="B14" s="24">
        <f>SUM(B15:B18)</f>
        <v>7531800</v>
      </c>
      <c r="C14" s="24">
        <f t="shared" ref="C14:D14" si="0">SUM(C15:C18)</f>
        <v>20067.059999999998</v>
      </c>
      <c r="D14" s="24">
        <f t="shared" si="0"/>
        <v>7551867.0599999996</v>
      </c>
      <c r="E14" s="1"/>
      <c r="F14" s="1"/>
      <c r="G14" s="1"/>
      <c r="H14" s="1"/>
      <c r="I14" s="1"/>
      <c r="J14" s="1"/>
      <c r="K14" s="1"/>
      <c r="L14" s="1"/>
    </row>
    <row r="15" spans="1:12">
      <c r="A15" s="4" t="s">
        <v>8</v>
      </c>
      <c r="B15" s="25">
        <v>1964645</v>
      </c>
      <c r="C15" s="25">
        <v>57674.63</v>
      </c>
      <c r="D15" s="25">
        <f>SUM(B15:C15)</f>
        <v>2022319.63</v>
      </c>
      <c r="E15" s="1"/>
      <c r="F15" s="1"/>
      <c r="G15" s="1"/>
      <c r="H15" s="1"/>
      <c r="I15" s="1"/>
      <c r="J15" s="1"/>
      <c r="K15" s="1"/>
      <c r="L15" s="1"/>
    </row>
    <row r="16" spans="1:12">
      <c r="A16" s="5" t="s">
        <v>0</v>
      </c>
      <c r="B16" s="25">
        <v>5079695</v>
      </c>
      <c r="C16" s="25">
        <v>113365.6</v>
      </c>
      <c r="D16" s="25">
        <f>SUM(B16:C16)</f>
        <v>5193060.5999999996</v>
      </c>
      <c r="E16" s="1"/>
      <c r="F16" s="1"/>
      <c r="G16" s="1"/>
      <c r="H16" s="1"/>
      <c r="I16" s="1"/>
      <c r="J16" s="1"/>
      <c r="K16" s="1"/>
      <c r="L16" s="1"/>
    </row>
    <row r="17" spans="1:12">
      <c r="A17" s="5" t="s">
        <v>1</v>
      </c>
      <c r="B17" s="25">
        <v>0</v>
      </c>
      <c r="C17" s="25">
        <v>0</v>
      </c>
      <c r="D17" s="25">
        <f>SUM(B17:C17)</f>
        <v>0</v>
      </c>
      <c r="E17" s="1"/>
      <c r="F17" s="1"/>
      <c r="G17" s="1"/>
      <c r="H17" s="1"/>
      <c r="I17" s="1"/>
      <c r="J17" s="1"/>
      <c r="K17" s="1"/>
      <c r="L17" s="1"/>
    </row>
    <row r="18" spans="1:12">
      <c r="A18" s="5" t="s">
        <v>2</v>
      </c>
      <c r="B18" s="25">
        <v>487460</v>
      </c>
      <c r="C18" s="25">
        <v>-150973.17000000001</v>
      </c>
      <c r="D18" s="25">
        <f>SUM(B18:C18)</f>
        <v>336486.82999999996</v>
      </c>
      <c r="E18" s="1"/>
      <c r="F18" s="1"/>
      <c r="G18" s="1"/>
      <c r="H18" s="1"/>
      <c r="I18" s="1"/>
      <c r="J18" s="1"/>
      <c r="K18" s="1"/>
      <c r="L18" s="1"/>
    </row>
    <row r="19" spans="1:12" ht="6" customHeight="1">
      <c r="A19" s="5"/>
      <c r="B19" s="25"/>
      <c r="C19" s="25"/>
      <c r="D19" s="25"/>
      <c r="E19" s="1"/>
      <c r="F19" s="1"/>
      <c r="G19" s="1"/>
      <c r="H19" s="1"/>
      <c r="I19" s="1"/>
      <c r="J19" s="1"/>
      <c r="K19" s="1"/>
      <c r="L19" s="1"/>
    </row>
    <row r="20" spans="1:12" ht="13">
      <c r="A20" s="8" t="s">
        <v>6</v>
      </c>
      <c r="B20" s="26">
        <f>+B6+B14</f>
        <v>12831315</v>
      </c>
      <c r="C20" s="26">
        <f>+C6+C14</f>
        <v>14508382</v>
      </c>
      <c r="D20" s="26">
        <f>+D6+D14</f>
        <v>27339696.999999996</v>
      </c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s="11" customFormat="1" ht="11.5">
      <c r="A23" s="9"/>
      <c r="B23" s="9"/>
      <c r="C23" s="10"/>
      <c r="D23" s="9"/>
      <c r="E23" s="9"/>
      <c r="F23" s="9"/>
      <c r="G23" s="9"/>
      <c r="H23" s="9"/>
      <c r="I23" s="9"/>
      <c r="J23" s="9"/>
      <c r="K23" s="9"/>
      <c r="L23" s="9"/>
    </row>
    <row r="24" spans="1:12" s="11" customFormat="1" ht="13">
      <c r="A24" s="31" t="s">
        <v>3</v>
      </c>
      <c r="B24" s="31"/>
      <c r="C24" s="31"/>
      <c r="D24" s="31"/>
      <c r="E24" s="9"/>
      <c r="F24" s="9"/>
      <c r="G24" s="9"/>
      <c r="H24" s="9"/>
      <c r="I24" s="9"/>
      <c r="J24" s="9"/>
      <c r="K24" s="9"/>
      <c r="L24" s="9"/>
    </row>
    <row r="25" spans="1:12" s="11" customFormat="1" ht="13">
      <c r="A25" s="31" t="s">
        <v>25</v>
      </c>
      <c r="B25" s="31"/>
      <c r="C25" s="31"/>
      <c r="D25" s="31"/>
      <c r="E25" s="9"/>
      <c r="F25" s="9"/>
      <c r="G25" s="9"/>
      <c r="H25" s="9"/>
      <c r="I25" s="9"/>
      <c r="J25" s="9"/>
      <c r="K25" s="9"/>
      <c r="L25" s="9"/>
    </row>
    <row r="26" spans="1:12" s="11" customFormat="1" ht="13">
      <c r="A26" s="12"/>
      <c r="B26" s="12"/>
      <c r="C26" s="12"/>
      <c r="D26" s="12"/>
      <c r="E26" s="9"/>
      <c r="F26" s="9"/>
      <c r="G26" s="9"/>
      <c r="H26" s="9"/>
      <c r="I26" s="9"/>
      <c r="J26" s="9"/>
      <c r="K26" s="9"/>
      <c r="L26" s="9"/>
    </row>
    <row r="27" spans="1:12" ht="12.75" customHeight="1">
      <c r="A27" s="32" t="s">
        <v>5</v>
      </c>
      <c r="B27" s="32" t="s">
        <v>19</v>
      </c>
      <c r="C27" s="32" t="s">
        <v>22</v>
      </c>
      <c r="D27" s="32" t="s">
        <v>12</v>
      </c>
      <c r="E27" s="1"/>
      <c r="F27" s="1"/>
      <c r="G27" s="1"/>
      <c r="H27" s="1"/>
      <c r="I27" s="1"/>
      <c r="J27" s="1"/>
      <c r="K27" s="1"/>
      <c r="L27" s="1"/>
    </row>
    <row r="28" spans="1:12">
      <c r="A28" s="32"/>
      <c r="B28" s="32"/>
      <c r="C28" s="32"/>
      <c r="D28" s="32"/>
      <c r="E28" s="1"/>
      <c r="F28" s="1"/>
      <c r="G28" s="1"/>
      <c r="H28" s="1"/>
      <c r="I28" s="1"/>
      <c r="J28" s="1"/>
      <c r="K28" s="1"/>
      <c r="L28" s="1"/>
    </row>
    <row r="29" spans="1:12" ht="13">
      <c r="A29" s="3" t="s">
        <v>4</v>
      </c>
      <c r="B29" s="19">
        <f>SUM(B30)</f>
        <v>19787829.939999998</v>
      </c>
      <c r="C29" s="19">
        <f>SUM(C30)</f>
        <v>12148832.550000001</v>
      </c>
      <c r="D29" s="19">
        <f>SUM(D30)</f>
        <v>7638997.3899999987</v>
      </c>
      <c r="E29" s="1"/>
      <c r="F29" s="1"/>
      <c r="G29" s="1"/>
      <c r="H29" s="1"/>
      <c r="I29" s="1"/>
      <c r="J29" s="1"/>
      <c r="K29" s="1"/>
      <c r="L29" s="1"/>
    </row>
    <row r="30" spans="1:12" ht="13">
      <c r="A30" s="3" t="s">
        <v>11</v>
      </c>
      <c r="B30" s="19">
        <f>SUM(B31:B35)</f>
        <v>19787829.939999998</v>
      </c>
      <c r="C30" s="19">
        <f>SUM(C31:C35)</f>
        <v>12148832.550000001</v>
      </c>
      <c r="D30" s="19">
        <f>SUM(D31:D35)</f>
        <v>7638997.3899999987</v>
      </c>
      <c r="E30" s="1"/>
      <c r="F30" s="1"/>
      <c r="G30" s="1"/>
      <c r="H30" s="1"/>
      <c r="I30" s="1"/>
      <c r="J30" s="1"/>
      <c r="K30" s="1"/>
      <c r="L30" s="1"/>
    </row>
    <row r="31" spans="1:12">
      <c r="A31" s="13" t="s">
        <v>8</v>
      </c>
      <c r="B31" s="20">
        <f>+D8</f>
        <v>4890178.51</v>
      </c>
      <c r="C31" s="20">
        <f>286679.16+192265.64+3993147.06</f>
        <v>4472091.8600000003</v>
      </c>
      <c r="D31" s="20">
        <f>+B31-C31</f>
        <v>418086.64999999944</v>
      </c>
      <c r="E31" s="1"/>
      <c r="F31" s="1"/>
      <c r="G31" s="1"/>
      <c r="H31" s="1"/>
      <c r="I31" s="1"/>
      <c r="J31" s="1"/>
      <c r="K31" s="1"/>
      <c r="L31" s="1"/>
    </row>
    <row r="32" spans="1:12">
      <c r="A32" s="13" t="s">
        <v>0</v>
      </c>
      <c r="B32" s="20">
        <f>+D9</f>
        <v>12657096.43</v>
      </c>
      <c r="C32" s="20">
        <v>6625901.21</v>
      </c>
      <c r="D32" s="20">
        <f t="shared" ref="D32:D35" si="1">+B32-C32</f>
        <v>6031195.2199999997</v>
      </c>
      <c r="E32" s="7"/>
      <c r="F32" s="7"/>
      <c r="G32" s="7"/>
      <c r="H32" s="1"/>
      <c r="I32" s="1"/>
      <c r="J32" s="1"/>
      <c r="K32" s="1"/>
      <c r="L32" s="1"/>
    </row>
    <row r="33" spans="1:12">
      <c r="A33" s="13" t="s">
        <v>1</v>
      </c>
      <c r="B33" s="20">
        <f>+D10</f>
        <v>274364</v>
      </c>
      <c r="C33" s="20">
        <v>208472.09</v>
      </c>
      <c r="D33" s="20">
        <f t="shared" si="1"/>
        <v>65891.91</v>
      </c>
      <c r="E33" s="1"/>
      <c r="F33" s="7"/>
      <c r="G33" s="7"/>
      <c r="H33" s="1"/>
      <c r="I33" s="1"/>
      <c r="J33" s="1"/>
      <c r="K33" s="1"/>
      <c r="L33" s="1"/>
    </row>
    <row r="34" spans="1:12">
      <c r="A34" s="5" t="s">
        <v>23</v>
      </c>
      <c r="B34" s="20">
        <f>+D11</f>
        <v>1300</v>
      </c>
      <c r="C34" s="20">
        <v>1300</v>
      </c>
      <c r="D34" s="20">
        <f t="shared" ref="D34" si="2">+B34-C34</f>
        <v>0</v>
      </c>
      <c r="E34" s="1"/>
      <c r="F34" s="7"/>
      <c r="G34" s="7"/>
      <c r="H34" s="1"/>
      <c r="I34" s="1"/>
      <c r="J34" s="1"/>
      <c r="K34" s="1"/>
      <c r="L34" s="1"/>
    </row>
    <row r="35" spans="1:12">
      <c r="A35" s="13" t="s">
        <v>2</v>
      </c>
      <c r="B35" s="20">
        <f>+D12</f>
        <v>1964891</v>
      </c>
      <c r="C35" s="20">
        <v>841067.39</v>
      </c>
      <c r="D35" s="20">
        <f t="shared" si="1"/>
        <v>1123823.6099999999</v>
      </c>
      <c r="E35" s="1"/>
      <c r="F35" s="1"/>
      <c r="G35" s="1"/>
      <c r="H35" s="1"/>
      <c r="I35" s="1"/>
      <c r="J35" s="1"/>
      <c r="K35" s="1"/>
      <c r="L35" s="1"/>
    </row>
    <row r="36" spans="1:12" ht="14.25" customHeight="1">
      <c r="A36" s="13"/>
      <c r="B36" s="21"/>
      <c r="C36" s="21"/>
      <c r="D36" s="21"/>
      <c r="E36" s="1"/>
      <c r="F36" s="1"/>
      <c r="G36" s="1"/>
      <c r="H36" s="1"/>
      <c r="I36" s="1"/>
      <c r="J36" s="1"/>
      <c r="K36" s="1"/>
      <c r="L36" s="1"/>
    </row>
    <row r="37" spans="1:12" ht="14.25" customHeight="1">
      <c r="A37" s="3" t="s">
        <v>13</v>
      </c>
      <c r="B37" s="19">
        <f>SUM(B38:B41)</f>
        <v>7551867.0599999996</v>
      </c>
      <c r="C37" s="19">
        <f t="shared" ref="C37" si="3">SUM(C38:C41)</f>
        <v>7306263.3100000005</v>
      </c>
      <c r="D37" s="19">
        <f>SUM(D38:D41)</f>
        <v>245603.74999999948</v>
      </c>
      <c r="E37" s="1"/>
      <c r="F37" s="1"/>
      <c r="G37" s="1"/>
      <c r="H37" s="1"/>
      <c r="I37" s="1"/>
      <c r="J37" s="1"/>
      <c r="K37" s="1"/>
      <c r="L37" s="1"/>
    </row>
    <row r="38" spans="1:12" ht="13.5" customHeight="1">
      <c r="A38" s="13" t="s">
        <v>8</v>
      </c>
      <c r="B38" s="20">
        <f>+D15</f>
        <v>2022319.63</v>
      </c>
      <c r="C38" s="20">
        <v>1950913.91</v>
      </c>
      <c r="D38" s="20">
        <f>+B38-C38</f>
        <v>71405.719999999972</v>
      </c>
      <c r="E38" s="1"/>
      <c r="F38" s="1"/>
      <c r="G38" s="1"/>
      <c r="H38" s="1"/>
      <c r="I38" s="1"/>
      <c r="J38" s="1"/>
      <c r="K38" s="1"/>
      <c r="L38" s="1"/>
    </row>
    <row r="39" spans="1:12" ht="13.5" customHeight="1">
      <c r="A39" s="13" t="s">
        <v>0</v>
      </c>
      <c r="B39" s="20">
        <f>+D16</f>
        <v>5193060.5999999996</v>
      </c>
      <c r="C39" s="20">
        <v>5178412.83</v>
      </c>
      <c r="D39" s="20">
        <f t="shared" ref="D39:D41" si="4">+B39-C39</f>
        <v>14647.769999999553</v>
      </c>
      <c r="E39" s="1"/>
      <c r="F39" s="1"/>
      <c r="G39" s="1"/>
      <c r="H39" s="1"/>
      <c r="I39" s="1"/>
      <c r="J39" s="1"/>
      <c r="K39" s="1"/>
      <c r="L39" s="1"/>
    </row>
    <row r="40" spans="1:12" ht="13.5" customHeight="1">
      <c r="A40" s="13" t="s">
        <v>1</v>
      </c>
      <c r="B40" s="20">
        <f>+D17</f>
        <v>0</v>
      </c>
      <c r="C40" s="20">
        <v>0</v>
      </c>
      <c r="D40" s="20">
        <f t="shared" si="4"/>
        <v>0</v>
      </c>
      <c r="E40" s="1"/>
      <c r="F40" s="1"/>
      <c r="G40" s="1"/>
      <c r="H40" s="1"/>
      <c r="I40" s="1"/>
      <c r="J40" s="1"/>
      <c r="K40" s="1"/>
      <c r="L40" s="1"/>
    </row>
    <row r="41" spans="1:12" ht="13.5" customHeight="1">
      <c r="A41" s="13" t="s">
        <v>2</v>
      </c>
      <c r="B41" s="20">
        <f>+D18</f>
        <v>336486.82999999996</v>
      </c>
      <c r="C41" s="20">
        <v>176936.57</v>
      </c>
      <c r="D41" s="20">
        <f t="shared" si="4"/>
        <v>159550.25999999995</v>
      </c>
      <c r="E41" s="1"/>
      <c r="F41" s="1"/>
      <c r="G41" s="1"/>
      <c r="H41" s="1"/>
      <c r="I41" s="1"/>
      <c r="J41" s="1"/>
      <c r="K41" s="1"/>
      <c r="L41" s="1"/>
    </row>
    <row r="42" spans="1:12" ht="6.75" customHeight="1">
      <c r="A42" s="5"/>
      <c r="B42" s="20"/>
      <c r="C42" s="20"/>
      <c r="D42" s="20"/>
      <c r="E42" s="1"/>
      <c r="F42" s="1"/>
      <c r="G42" s="1"/>
      <c r="H42" s="1"/>
      <c r="I42" s="1"/>
      <c r="J42" s="1"/>
      <c r="K42" s="1"/>
      <c r="L42" s="1"/>
    </row>
    <row r="43" spans="1:12" ht="12.75" customHeight="1">
      <c r="A43" s="8" t="s">
        <v>6</v>
      </c>
      <c r="B43" s="22">
        <f>+B29+B37</f>
        <v>27339696.999999996</v>
      </c>
      <c r="C43" s="22">
        <f>+C29+C37</f>
        <v>19455095.859999999</v>
      </c>
      <c r="D43" s="22">
        <f>+D29+D37</f>
        <v>7884601.1399999978</v>
      </c>
      <c r="E43" s="16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23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7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7"/>
      <c r="D46" s="1"/>
      <c r="E46" s="1"/>
      <c r="F46" s="1"/>
      <c r="G46" s="1"/>
      <c r="H46" s="1"/>
      <c r="I46" s="1"/>
      <c r="J46" s="1"/>
      <c r="K46" s="1"/>
      <c r="L46" s="1"/>
    </row>
    <row r="47" spans="1:12" ht="13">
      <c r="A47" s="31" t="s">
        <v>3</v>
      </c>
      <c r="B47" s="31"/>
      <c r="C47" s="31"/>
      <c r="D47" s="31"/>
      <c r="E47" s="1"/>
      <c r="F47" s="1"/>
      <c r="G47" s="1"/>
      <c r="H47" s="1"/>
      <c r="I47" s="1"/>
      <c r="J47" s="1"/>
      <c r="K47" s="1"/>
      <c r="L47" s="1"/>
    </row>
    <row r="48" spans="1:12" ht="13">
      <c r="A48" s="31" t="s">
        <v>26</v>
      </c>
      <c r="B48" s="31"/>
      <c r="C48" s="31"/>
      <c r="D48" s="3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26.25" customHeight="1">
      <c r="A50" s="14" t="s">
        <v>15</v>
      </c>
      <c r="B50" s="15" t="s">
        <v>16</v>
      </c>
      <c r="C50" s="15" t="s">
        <v>17</v>
      </c>
      <c r="D50" s="18" t="s">
        <v>18</v>
      </c>
      <c r="E50" s="1"/>
      <c r="F50" s="1"/>
      <c r="G50" s="1"/>
      <c r="H50" s="1"/>
      <c r="I50" s="1"/>
      <c r="J50" s="1"/>
      <c r="K50" s="1"/>
      <c r="L50" s="1"/>
    </row>
    <row r="51" spans="1:12" ht="13">
      <c r="A51" s="12">
        <v>51</v>
      </c>
      <c r="B51" s="21">
        <v>6912498.1399999997</v>
      </c>
      <c r="C51" s="21">
        <v>6423005.7699999996</v>
      </c>
      <c r="D51" s="16">
        <f t="shared" ref="D51:D55" si="5">+C51/B51</f>
        <v>0.92918734152455051</v>
      </c>
      <c r="E51" s="7"/>
      <c r="F51" s="1"/>
      <c r="G51" s="1"/>
      <c r="H51" s="1"/>
      <c r="I51" s="1"/>
      <c r="J51" s="1"/>
      <c r="K51" s="1"/>
      <c r="L51" s="1"/>
    </row>
    <row r="52" spans="1:12" ht="13">
      <c r="A52" s="12">
        <v>54</v>
      </c>
      <c r="B52" s="21">
        <v>17850157.030000001</v>
      </c>
      <c r="C52" s="21">
        <v>11804314.039999999</v>
      </c>
      <c r="D52" s="16">
        <f t="shared" si="5"/>
        <v>0.66130029109329347</v>
      </c>
      <c r="E52" s="7"/>
      <c r="F52" s="1"/>
      <c r="G52" s="1"/>
      <c r="H52" s="1"/>
      <c r="I52" s="1"/>
      <c r="J52" s="1"/>
      <c r="K52" s="1"/>
      <c r="L52" s="1"/>
    </row>
    <row r="53" spans="1:12" ht="13">
      <c r="A53" s="12">
        <v>55</v>
      </c>
      <c r="B53" s="21">
        <v>274364</v>
      </c>
      <c r="C53" s="21">
        <v>208472.09</v>
      </c>
      <c r="D53" s="16">
        <f t="shared" si="5"/>
        <v>0.75983762446968262</v>
      </c>
      <c r="E53" s="7"/>
      <c r="F53" s="1"/>
      <c r="G53" s="1"/>
      <c r="H53" s="1"/>
      <c r="I53" s="1"/>
      <c r="J53" s="1"/>
      <c r="K53" s="1"/>
      <c r="L53" s="1"/>
    </row>
    <row r="54" spans="1:12" ht="13">
      <c r="A54" s="28">
        <v>56</v>
      </c>
      <c r="B54" s="21">
        <v>1300</v>
      </c>
      <c r="C54" s="21">
        <v>1300</v>
      </c>
      <c r="D54" s="16">
        <f t="shared" si="5"/>
        <v>1</v>
      </c>
      <c r="E54" s="7"/>
      <c r="F54" s="1"/>
      <c r="G54" s="1"/>
      <c r="H54" s="1"/>
      <c r="I54" s="1"/>
      <c r="J54" s="1"/>
      <c r="K54" s="1"/>
      <c r="L54" s="1"/>
    </row>
    <row r="55" spans="1:12" ht="13">
      <c r="A55" s="12">
        <v>61</v>
      </c>
      <c r="B55" s="21">
        <v>2301377.83</v>
      </c>
      <c r="C55" s="21">
        <v>1018003.96</v>
      </c>
      <c r="D55" s="16">
        <f t="shared" si="5"/>
        <v>0.44234542747811206</v>
      </c>
      <c r="E55" s="7"/>
      <c r="F55" s="1"/>
      <c r="G55" s="1"/>
      <c r="H55" s="1"/>
      <c r="I55" s="1"/>
      <c r="J55" s="1"/>
      <c r="K55" s="1"/>
      <c r="L55" s="1"/>
    </row>
    <row r="56" spans="1:12" ht="13">
      <c r="A56" s="12" t="s">
        <v>14</v>
      </c>
      <c r="B56" s="19">
        <f>SUM(B51:B55)</f>
        <v>27339697</v>
      </c>
      <c r="C56" s="19">
        <f>SUM(C51:C55)</f>
        <v>19455095.859999999</v>
      </c>
      <c r="D56" s="17">
        <f>+C56/B56</f>
        <v>0.71160612570066151</v>
      </c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7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7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3">
      <c r="A60" s="31" t="s">
        <v>3</v>
      </c>
      <c r="B60" s="31"/>
      <c r="C60" s="31"/>
      <c r="D60" s="31"/>
      <c r="E60" s="1"/>
      <c r="F60" s="1"/>
      <c r="G60" s="1"/>
      <c r="H60" s="1"/>
      <c r="I60" s="1"/>
      <c r="J60" s="1"/>
      <c r="K60" s="1"/>
      <c r="L60" s="1"/>
    </row>
    <row r="61" spans="1:12" ht="13">
      <c r="A61" s="31" t="s">
        <v>27</v>
      </c>
      <c r="B61" s="31"/>
      <c r="C61" s="31"/>
      <c r="D61" s="31"/>
      <c r="E61" s="1"/>
      <c r="F61" s="1"/>
      <c r="G61" s="1"/>
      <c r="H61" s="1"/>
      <c r="I61" s="1"/>
      <c r="J61" s="1"/>
      <c r="K61" s="1"/>
      <c r="L61" s="1"/>
    </row>
    <row r="62" spans="1:1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6">
      <c r="A63" s="14" t="s">
        <v>15</v>
      </c>
      <c r="B63" s="15" t="s">
        <v>16</v>
      </c>
      <c r="C63" s="15" t="s">
        <v>17</v>
      </c>
      <c r="D63" s="18" t="s">
        <v>18</v>
      </c>
      <c r="E63" s="1"/>
      <c r="F63" s="1"/>
      <c r="G63" s="1"/>
      <c r="H63" s="1"/>
      <c r="I63" s="1"/>
      <c r="J63" s="1"/>
      <c r="K63" s="1"/>
      <c r="L63" s="1"/>
    </row>
    <row r="64" spans="1:12" ht="13">
      <c r="A64" s="30" t="s">
        <v>20</v>
      </c>
      <c r="B64" s="21">
        <v>7551867.0599999996</v>
      </c>
      <c r="C64" s="21">
        <v>10706503.710000001</v>
      </c>
      <c r="D64" s="16">
        <f>+C64/B64</f>
        <v>1.4177293674446649</v>
      </c>
      <c r="E64" s="1"/>
      <c r="F64" s="1"/>
      <c r="G64" s="1"/>
      <c r="H64" s="1"/>
      <c r="I64" s="1"/>
      <c r="J64" s="1"/>
      <c r="K64" s="1"/>
      <c r="L64" s="1"/>
    </row>
    <row r="65" spans="1:12" ht="13">
      <c r="A65" s="30" t="s">
        <v>21</v>
      </c>
      <c r="B65" s="21">
        <v>19787829.940000001</v>
      </c>
      <c r="C65" s="21">
        <v>12236644.9</v>
      </c>
      <c r="D65" s="16">
        <f>+C65/B65</f>
        <v>0.61839246330211783</v>
      </c>
      <c r="E65" s="1"/>
      <c r="F65" s="1"/>
      <c r="G65" s="1"/>
      <c r="H65" s="1"/>
      <c r="I65" s="1"/>
      <c r="J65" s="1"/>
      <c r="K65" s="1"/>
      <c r="L65" s="1"/>
    </row>
    <row r="66" spans="1:12" ht="13">
      <c r="A66" s="30" t="s">
        <v>14</v>
      </c>
      <c r="B66" s="19">
        <f>SUM(B64:B65)</f>
        <v>27339697</v>
      </c>
      <c r="C66" s="19">
        <f>SUM(C64:C65)</f>
        <v>22943148.609999999</v>
      </c>
      <c r="D66" s="17">
        <f>+C66/B66</f>
        <v>0.83918810841246705</v>
      </c>
      <c r="E66" s="1"/>
      <c r="F66" s="1"/>
      <c r="G66" s="1"/>
      <c r="H66" s="1"/>
      <c r="I66" s="1"/>
      <c r="J66" s="1"/>
      <c r="K66" s="1"/>
      <c r="L66" s="1"/>
    </row>
    <row r="67" spans="1:1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>
      <c r="C69" s="29"/>
    </row>
    <row r="70" spans="1:12">
      <c r="D70" s="27"/>
    </row>
    <row r="75" spans="1:12">
      <c r="D75" s="27"/>
    </row>
  </sheetData>
  <mergeCells count="16">
    <mergeCell ref="A1:D1"/>
    <mergeCell ref="A2:D2"/>
    <mergeCell ref="B27:B28"/>
    <mergeCell ref="A27:A28"/>
    <mergeCell ref="C4:C5"/>
    <mergeCell ref="C27:C28"/>
    <mergeCell ref="D27:D28"/>
    <mergeCell ref="A4:A5"/>
    <mergeCell ref="D4:D5"/>
    <mergeCell ref="B4:B5"/>
    <mergeCell ref="A47:D47"/>
    <mergeCell ref="A24:D24"/>
    <mergeCell ref="A25:D25"/>
    <mergeCell ref="A60:D60"/>
    <mergeCell ref="A61:D61"/>
    <mergeCell ref="A48:D48"/>
  </mergeCells>
  <phoneticPr fontId="4" type="noConversion"/>
  <printOptions horizontalCentered="1"/>
  <pageMargins left="0.35433070866141736" right="0.47244094488188981" top="0.48" bottom="0.35433070866141736" header="0.24" footer="0"/>
  <pageSetup scale="10" fitToWidth="0" orientation="portrait" r:id="rId1"/>
  <headerFooter alignWithMargins="0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de Ramos</dc:creator>
  <cp:lastModifiedBy>fromero</cp:lastModifiedBy>
  <cp:lastPrinted>2017-12-31T17:29:27Z</cp:lastPrinted>
  <dcterms:created xsi:type="dcterms:W3CDTF">1997-07-09T13:24:52Z</dcterms:created>
  <dcterms:modified xsi:type="dcterms:W3CDTF">2022-03-08T14:50:32Z</dcterms:modified>
</cp:coreProperties>
</file>