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SOLICITUDES DE ACCESOA LA INFO\SOLICITUDES trabajadas  Word\Solicitudes resueltas 2020\Eduardo Escobar UAIP-02-2020\"/>
    </mc:Choice>
  </mc:AlternateContent>
  <bookViews>
    <workbookView xWindow="0" yWindow="0" windowWidth="20490" windowHeight="7755" activeTab="5"/>
  </bookViews>
  <sheets>
    <sheet name="ENERO 2019" sheetId="7" r:id="rId1"/>
    <sheet name="FEBRERO" sheetId="8" r:id="rId2"/>
    <sheet name="MARZO 2019" sheetId="1" r:id="rId3"/>
    <sheet name="ABRIL" sheetId="10" r:id="rId4"/>
    <sheet name="MAYO" sheetId="11" r:id="rId5"/>
    <sheet name="JUNIO 2019" sheetId="2" r:id="rId6"/>
    <sheet name="JULIO 2019" sheetId="9" r:id="rId7"/>
    <sheet name="AGOSTO 2019" sheetId="12" r:id="rId8"/>
    <sheet name="SEPTIEMBRE 2019" sheetId="3" r:id="rId9"/>
    <sheet name="OCT. 2019" sheetId="4" r:id="rId10"/>
    <sheet name="NOV. 2019" sheetId="5" r:id="rId11"/>
    <sheet name="DIC. 2019" sheetId="6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2" l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7" i="12"/>
  <c r="C32" i="12"/>
  <c r="C28" i="12"/>
  <c r="C26" i="12"/>
  <c r="C25" i="12"/>
  <c r="C24" i="12"/>
  <c r="C23" i="12"/>
  <c r="C21" i="12"/>
  <c r="C20" i="12"/>
  <c r="C17" i="12"/>
  <c r="C16" i="12"/>
  <c r="C15" i="12"/>
  <c r="C10" i="12"/>
  <c r="C6" i="12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C32" i="9"/>
  <c r="C28" i="9"/>
  <c r="C26" i="9"/>
  <c r="C25" i="9"/>
  <c r="C24" i="9"/>
  <c r="C23" i="9"/>
  <c r="C21" i="9"/>
  <c r="C20" i="9"/>
  <c r="C17" i="9"/>
  <c r="C16" i="9"/>
  <c r="C15" i="9"/>
  <c r="C6" i="9"/>
  <c r="C33" i="9" s="1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C29" i="11"/>
  <c r="C27" i="11"/>
  <c r="C26" i="11"/>
  <c r="C25" i="11"/>
  <c r="C24" i="11"/>
  <c r="C22" i="11"/>
  <c r="C21" i="11"/>
  <c r="C18" i="11"/>
  <c r="C17" i="11"/>
  <c r="C7" i="11"/>
  <c r="C32" i="11" s="1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C29" i="10"/>
  <c r="C27" i="10"/>
  <c r="C26" i="10"/>
  <c r="C25" i="10"/>
  <c r="C24" i="10"/>
  <c r="C22" i="10"/>
  <c r="C21" i="10"/>
  <c r="C18" i="10"/>
  <c r="C17" i="10"/>
  <c r="C16" i="10"/>
  <c r="C8" i="10"/>
  <c r="C7" i="10"/>
  <c r="C32" i="10" s="1"/>
  <c r="D29" i="8"/>
  <c r="D27" i="8"/>
  <c r="D26" i="8"/>
  <c r="D25" i="8"/>
  <c r="D22" i="8"/>
  <c r="D21" i="8"/>
  <c r="D18" i="8"/>
  <c r="D17" i="8"/>
  <c r="D16" i="8"/>
  <c r="D8" i="8"/>
  <c r="B8" i="8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C33" i="12" l="1"/>
  <c r="D30" i="8"/>
  <c r="E11" i="7"/>
  <c r="C32" i="6" l="1"/>
  <c r="C28" i="6"/>
  <c r="C27" i="6"/>
  <c r="C26" i="6"/>
  <c r="C25" i="6"/>
  <c r="C24" i="6"/>
  <c r="C23" i="6"/>
  <c r="C21" i="6"/>
  <c r="C20" i="6"/>
  <c r="C17" i="6"/>
  <c r="C16" i="6"/>
  <c r="C15" i="6"/>
  <c r="C13" i="6"/>
  <c r="C10" i="6"/>
  <c r="C9" i="6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C6" i="6"/>
  <c r="C32" i="5"/>
  <c r="C28" i="5"/>
  <c r="C27" i="5"/>
  <c r="C26" i="5"/>
  <c r="C25" i="5"/>
  <c r="C24" i="5"/>
  <c r="C23" i="5"/>
  <c r="C21" i="5"/>
  <c r="C20" i="5"/>
  <c r="C17" i="5"/>
  <c r="C16" i="5"/>
  <c r="C15" i="5"/>
  <c r="C13" i="5"/>
  <c r="C10" i="5"/>
  <c r="C9" i="5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C6" i="5"/>
  <c r="C32" i="4"/>
  <c r="C28" i="4"/>
  <c r="C27" i="4"/>
  <c r="C26" i="4"/>
  <c r="C25" i="4"/>
  <c r="C24" i="4"/>
  <c r="C23" i="4"/>
  <c r="C21" i="4"/>
  <c r="C20" i="4"/>
  <c r="C17" i="4"/>
  <c r="C16" i="4"/>
  <c r="C15" i="4"/>
  <c r="C13" i="4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C6" i="4"/>
  <c r="C33" i="4" s="1"/>
  <c r="C33" i="6" l="1"/>
  <c r="C33" i="5"/>
  <c r="C32" i="3"/>
  <c r="C28" i="3"/>
  <c r="C27" i="3"/>
  <c r="C26" i="3"/>
  <c r="C25" i="3"/>
  <c r="C24" i="3"/>
  <c r="C23" i="3"/>
  <c r="C21" i="3"/>
  <c r="C20" i="3"/>
  <c r="C17" i="3"/>
  <c r="C16" i="3"/>
  <c r="C15" i="3"/>
  <c r="C13" i="3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C6" i="3"/>
  <c r="C33" i="3" s="1"/>
  <c r="C28" i="2" l="1"/>
  <c r="C26" i="2"/>
  <c r="C25" i="2"/>
  <c r="C24" i="2"/>
  <c r="C23" i="2"/>
  <c r="C21" i="2"/>
  <c r="C20" i="2"/>
  <c r="C17" i="2"/>
  <c r="C16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C6" i="2"/>
  <c r="C31" i="2" l="1"/>
  <c r="C28" i="1"/>
  <c r="C26" i="1"/>
  <c r="C25" i="1"/>
  <c r="C24" i="1"/>
  <c r="C23" i="1"/>
  <c r="C21" i="1"/>
  <c r="C20" i="1"/>
  <c r="C17" i="1"/>
  <c r="C16" i="1"/>
  <c r="C15" i="1"/>
  <c r="C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C6" i="1"/>
  <c r="C31" i="1" l="1"/>
</calcChain>
</file>

<file path=xl/sharedStrings.xml><?xml version="1.0" encoding="utf-8"?>
<sst xmlns="http://schemas.openxmlformats.org/spreadsheetml/2006/main" count="376" uniqueCount="46">
  <si>
    <t>ALCALDIA MUNICIPAL DE SAN PABLO TACACHICO.</t>
  </si>
  <si>
    <t>N°</t>
  </si>
  <si>
    <t>SUELDO BASE</t>
  </si>
  <si>
    <t>CORRESPONDIENTE AL MES DE:  MARZO  DE  2019</t>
  </si>
  <si>
    <t>REMUNERACIONES   A EMPLEADOS MUNICIPALES.</t>
  </si>
  <si>
    <t>FONDOS PROPIOS</t>
  </si>
  <si>
    <t>PLANILLA  DE  SUELDOS A EMPLEADOS MUNICIPALES.</t>
  </si>
  <si>
    <t>TOTAL</t>
  </si>
  <si>
    <t>CORRESPONDIENTE AL MES DE:  JUNIO  DE  2019</t>
  </si>
  <si>
    <t>REMUNERACIONES   DE  SUELDOS A EMPLEADOS MUNICIPALES.</t>
  </si>
  <si>
    <t>CORRESPONDIENTE AL MES DE:  SEPTIEMBRE  2019</t>
  </si>
  <si>
    <t>CORRESPONDIENTE AL MES DE OCTUBRE  2019</t>
  </si>
  <si>
    <t>CORRESPONDIENTE AL MES DE:  NOVIEMBRE  2019</t>
  </si>
  <si>
    <t>CORRESPONDIENTE AL MES DE  DICIEMBRE  2019</t>
  </si>
  <si>
    <t>CORRESPONDIENTE AL MES DE:  FEBRERO  DE  2019</t>
  </si>
  <si>
    <t>CORRESPONDIENTE AL MES DE:  ABRIL  DE  2019</t>
  </si>
  <si>
    <t>CORRESPONDIENTE AL MES DE:  MAYO  DE  2019</t>
  </si>
  <si>
    <t>CORRESPONDIENTE AL MES DE:  JULIO  DE  2019</t>
  </si>
  <si>
    <t>CORRESPONDIENTE AL MES DE: AGOSTO  DE  2019</t>
  </si>
  <si>
    <t>ALCALDE MUNICIPAL</t>
  </si>
  <si>
    <t>SINDICO MUNICIPAL</t>
  </si>
  <si>
    <t>GERENTE GENERAL</t>
  </si>
  <si>
    <t>CARGO</t>
  </si>
  <si>
    <r>
      <t xml:space="preserve">MOTORISTA </t>
    </r>
    <r>
      <rPr>
        <sz val="8"/>
        <rFont val="Calibri"/>
        <family val="2"/>
        <scheme val="minor"/>
      </rPr>
      <t>ADMINISTRATIVO</t>
    </r>
  </si>
  <si>
    <t>MOTORISTA  SERVICIOS VARIOS</t>
  </si>
  <si>
    <t>ENCARGADO  MTTO. SERVICIOS MUNICIPALES</t>
  </si>
  <si>
    <t>MOTORISTA CAMION CISTERNA</t>
  </si>
  <si>
    <t>MOTORISTA TREN DE ASEO</t>
  </si>
  <si>
    <t>RECOLECTOR DE DESECHOS SOLIDOS</t>
  </si>
  <si>
    <t>ENCARGADO  MTTO. DE ALUMBRADO PUBLICO</t>
  </si>
  <si>
    <t>EDECAN</t>
  </si>
  <si>
    <r>
      <rPr>
        <sz val="8"/>
        <rFont val="Calibri"/>
        <family val="2"/>
        <scheme val="minor"/>
      </rPr>
      <t>ADMINISTRADOR</t>
    </r>
    <r>
      <rPr>
        <sz val="10"/>
        <rFont val="Calibri"/>
        <family val="2"/>
        <scheme val="minor"/>
      </rPr>
      <t xml:space="preserve"> DEL MERCADO MUNICIPAL</t>
    </r>
  </si>
  <si>
    <t>SOLDADOR DE OBRA DE BANCO</t>
  </si>
  <si>
    <t>ENCARGADO CEMENTERIO Nº 2</t>
  </si>
  <si>
    <t>ENCARGADO DE SERVICIOS SANITARIOS CONCHA ACUSTICA</t>
  </si>
  <si>
    <t>BARRENDERO DE CALLES</t>
  </si>
  <si>
    <t>ENCARGADO DE CANCHAS MUNICIPALES</t>
  </si>
  <si>
    <t>LOCUTOR DE RADIO MUNICIPAL</t>
  </si>
  <si>
    <t>ORDENANZA</t>
  </si>
  <si>
    <t>BODEGUERO</t>
  </si>
  <si>
    <t>ALBAÑIL DE OBRAS PEQUEÑAS</t>
  </si>
  <si>
    <t>JARDINERA</t>
  </si>
  <si>
    <t>BODEGUERO BODEGA GENERAL</t>
  </si>
  <si>
    <t>ORDENANZA  MERCADO MUNICIPAL</t>
  </si>
  <si>
    <t>CUSTODIO DE CEMENTERIO Nº 2</t>
  </si>
  <si>
    <t>CUSTODIO DE CEMENTERIO Nº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</si>
</sst>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.00_);_(&quot;$&quot;* \(#,##0.00\);_(&quot;$&quot;* &quot;-&quot;?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vertical="center"/>
    </xf>
    <xf numFmtId="44" fontId="2" fillId="3" borderId="1" xfId="1" applyFont="1" applyFill="1" applyBorder="1" applyAlignment="1">
      <alignment vertical="center"/>
    </xf>
    <xf numFmtId="44" fontId="3" fillId="2" borderId="1" xfId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8" fillId="0" borderId="0" xfId="0" applyFont="1"/>
    <xf numFmtId="0" fontId="4" fillId="3" borderId="2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4" fontId="2" fillId="2" borderId="1" xfId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vertical="center" wrapText="1"/>
    </xf>
    <xf numFmtId="0" fontId="0" fillId="2" borderId="0" xfId="0" applyFill="1"/>
    <xf numFmtId="44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/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4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657225" y="828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676275" y="86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676275" y="86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733425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</xdr:row>
      <xdr:rowOff>257175</xdr:rowOff>
    </xdr:from>
    <xdr:ext cx="184731" cy="264560"/>
    <xdr:sp macro="" textlink="">
      <xdr:nvSpPr>
        <xdr:cNvPr id="3" name="1 CuadroTexto"/>
        <xdr:cNvSpPr txBox="1"/>
      </xdr:nvSpPr>
      <xdr:spPr>
        <a:xfrm>
          <a:off x="733425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733425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733425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C3:E12"/>
  <sheetViews>
    <sheetView workbookViewId="0">
      <selection activeCell="E14" sqref="E14"/>
    </sheetView>
  </sheetViews>
  <sheetFormatPr baseColWidth="10" defaultRowHeight="15" x14ac:dyDescent="0.25"/>
  <cols>
    <col min="1" max="1" width="1.28515625" customWidth="1"/>
    <col min="2" max="2" width="3.140625" customWidth="1"/>
    <col min="4" max="4" width="23.85546875" customWidth="1"/>
    <col min="5" max="5" width="26.85546875" customWidth="1"/>
  </cols>
  <sheetData>
    <row r="3" spans="3:5" x14ac:dyDescent="0.25">
      <c r="C3" s="36" t="s">
        <v>0</v>
      </c>
      <c r="D3" s="36"/>
      <c r="E3" s="36"/>
    </row>
    <row r="4" spans="3:5" x14ac:dyDescent="0.25">
      <c r="C4" s="36" t="s">
        <v>4</v>
      </c>
      <c r="D4" s="36"/>
      <c r="E4" s="36"/>
    </row>
    <row r="5" spans="3:5" x14ac:dyDescent="0.25">
      <c r="C5" s="36" t="s">
        <v>5</v>
      </c>
      <c r="D5" s="36"/>
      <c r="E5" s="36"/>
    </row>
    <row r="6" spans="3:5" x14ac:dyDescent="0.25">
      <c r="C6" s="36" t="s">
        <v>3</v>
      </c>
      <c r="D6" s="36"/>
      <c r="E6" s="36"/>
    </row>
    <row r="7" spans="3:5" x14ac:dyDescent="0.25">
      <c r="C7" s="11" t="s">
        <v>1</v>
      </c>
      <c r="D7" s="16" t="s">
        <v>22</v>
      </c>
      <c r="E7" s="18" t="s">
        <v>2</v>
      </c>
    </row>
    <row r="8" spans="3:5" x14ac:dyDescent="0.25">
      <c r="C8" s="11">
        <v>1</v>
      </c>
      <c r="D8" s="28" t="s">
        <v>19</v>
      </c>
      <c r="E8" s="6">
        <v>2475</v>
      </c>
    </row>
    <row r="9" spans="3:5" x14ac:dyDescent="0.25">
      <c r="C9" s="11">
        <v>2</v>
      </c>
      <c r="D9" s="28" t="s">
        <v>20</v>
      </c>
      <c r="E9" s="6">
        <v>1123.2</v>
      </c>
    </row>
    <row r="10" spans="3:5" x14ac:dyDescent="0.25">
      <c r="C10" s="11">
        <v>3</v>
      </c>
      <c r="D10" s="28" t="s">
        <v>21</v>
      </c>
      <c r="E10" s="6">
        <v>1700</v>
      </c>
    </row>
    <row r="11" spans="3:5" x14ac:dyDescent="0.25">
      <c r="C11" s="18" t="s">
        <v>7</v>
      </c>
      <c r="D11" s="28"/>
      <c r="E11" s="19">
        <f>SUM(E8:E10)</f>
        <v>5298.2</v>
      </c>
    </row>
    <row r="12" spans="3:5" x14ac:dyDescent="0.25">
      <c r="C12" s="20"/>
      <c r="D12" s="20"/>
      <c r="E12" s="20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35"/>
  <sheetViews>
    <sheetView topLeftCell="A16" workbookViewId="0">
      <selection activeCell="H6" sqref="H6"/>
    </sheetView>
  </sheetViews>
  <sheetFormatPr baseColWidth="10" defaultRowHeight="15" x14ac:dyDescent="0.25"/>
  <cols>
    <col min="1" max="1" width="8.28515625" customWidth="1"/>
    <col min="2" max="2" width="36.42578125" customWidth="1"/>
    <col min="3" max="3" width="25.28515625" customWidth="1"/>
  </cols>
  <sheetData>
    <row r="1" spans="1:3" x14ac:dyDescent="0.25">
      <c r="A1" s="50" t="s">
        <v>0</v>
      </c>
      <c r="B1" s="50"/>
      <c r="C1" s="50"/>
    </row>
    <row r="2" spans="1:3" x14ac:dyDescent="0.25">
      <c r="A2" s="50" t="s">
        <v>9</v>
      </c>
      <c r="B2" s="50"/>
      <c r="C2" s="50"/>
    </row>
    <row r="3" spans="1:3" x14ac:dyDescent="0.25">
      <c r="A3" s="51" t="s">
        <v>11</v>
      </c>
      <c r="B3" s="51"/>
      <c r="C3" s="51"/>
    </row>
    <row r="4" spans="1:3" x14ac:dyDescent="0.25">
      <c r="A4" s="24" t="s">
        <v>1</v>
      </c>
      <c r="B4" s="49" t="s">
        <v>22</v>
      </c>
      <c r="C4" s="24" t="s">
        <v>2</v>
      </c>
    </row>
    <row r="5" spans="1:3" x14ac:dyDescent="0.25">
      <c r="A5" s="34"/>
      <c r="B5" s="49"/>
      <c r="C5" s="34"/>
    </row>
    <row r="6" spans="1:3" x14ac:dyDescent="0.25">
      <c r="A6" s="1">
        <v>1</v>
      </c>
      <c r="B6" s="28" t="s">
        <v>23</v>
      </c>
      <c r="C6" s="6">
        <f>475</f>
        <v>475</v>
      </c>
    </row>
    <row r="7" spans="1:3" x14ac:dyDescent="0.25">
      <c r="A7" s="1">
        <f t="shared" ref="A7:A32" si="0">A6+1</f>
        <v>2</v>
      </c>
      <c r="B7" s="28" t="s">
        <v>24</v>
      </c>
      <c r="C7" s="6">
        <v>375</v>
      </c>
    </row>
    <row r="8" spans="1:3" x14ac:dyDescent="0.25">
      <c r="A8" s="1">
        <f t="shared" si="0"/>
        <v>3</v>
      </c>
      <c r="B8" s="28" t="s">
        <v>25</v>
      </c>
      <c r="C8" s="6">
        <v>525</v>
      </c>
    </row>
    <row r="9" spans="1:3" x14ac:dyDescent="0.25">
      <c r="A9" s="1">
        <f t="shared" si="0"/>
        <v>4</v>
      </c>
      <c r="B9" s="28" t="s">
        <v>26</v>
      </c>
      <c r="C9" s="6">
        <v>325</v>
      </c>
    </row>
    <row r="10" spans="1:3" x14ac:dyDescent="0.25">
      <c r="A10" s="1">
        <f t="shared" si="0"/>
        <v>5</v>
      </c>
      <c r="B10" s="28" t="s">
        <v>27</v>
      </c>
      <c r="C10" s="6">
        <v>0</v>
      </c>
    </row>
    <row r="11" spans="1:3" x14ac:dyDescent="0.25">
      <c r="A11" s="1">
        <f t="shared" si="0"/>
        <v>6</v>
      </c>
      <c r="B11" s="28" t="s">
        <v>28</v>
      </c>
      <c r="C11" s="6">
        <v>535.98</v>
      </c>
    </row>
    <row r="12" spans="1:3" x14ac:dyDescent="0.25">
      <c r="A12" s="1">
        <f t="shared" si="0"/>
        <v>7</v>
      </c>
      <c r="B12" s="28" t="s">
        <v>28</v>
      </c>
      <c r="C12" s="6">
        <v>304.17</v>
      </c>
    </row>
    <row r="13" spans="1:3" ht="25.5" x14ac:dyDescent="0.25">
      <c r="A13" s="1">
        <f>A12+1</f>
        <v>8</v>
      </c>
      <c r="B13" s="28" t="s">
        <v>29</v>
      </c>
      <c r="C13" s="6">
        <f>520</f>
        <v>520</v>
      </c>
    </row>
    <row r="14" spans="1:3" x14ac:dyDescent="0.25">
      <c r="A14" s="1">
        <f t="shared" si="0"/>
        <v>9</v>
      </c>
      <c r="B14" s="29" t="s">
        <v>30</v>
      </c>
      <c r="C14" s="6">
        <v>304.17</v>
      </c>
    </row>
    <row r="15" spans="1:3" x14ac:dyDescent="0.25">
      <c r="A15" s="1">
        <f t="shared" si="0"/>
        <v>10</v>
      </c>
      <c r="B15" s="28" t="s">
        <v>31</v>
      </c>
      <c r="C15" s="6">
        <f>450/30*26</f>
        <v>390</v>
      </c>
    </row>
    <row r="16" spans="1:3" x14ac:dyDescent="0.25">
      <c r="A16" s="1">
        <f t="shared" si="0"/>
        <v>11</v>
      </c>
      <c r="B16" s="28" t="s">
        <v>32</v>
      </c>
      <c r="C16" s="6">
        <f>325+40</f>
        <v>365</v>
      </c>
    </row>
    <row r="17" spans="1:3" x14ac:dyDescent="0.25">
      <c r="A17" s="1">
        <f t="shared" si="0"/>
        <v>12</v>
      </c>
      <c r="B17" s="28" t="s">
        <v>44</v>
      </c>
      <c r="C17" s="6">
        <f>304.17+25</f>
        <v>329.17</v>
      </c>
    </row>
    <row r="18" spans="1:3" ht="25.5" x14ac:dyDescent="0.25">
      <c r="A18" s="1">
        <f t="shared" si="0"/>
        <v>13</v>
      </c>
      <c r="B18" s="28" t="s">
        <v>34</v>
      </c>
      <c r="C18" s="6">
        <v>428.56</v>
      </c>
    </row>
    <row r="19" spans="1:3" x14ac:dyDescent="0.25">
      <c r="A19" s="1">
        <f t="shared" si="0"/>
        <v>14</v>
      </c>
      <c r="B19" s="28" t="s">
        <v>35</v>
      </c>
      <c r="C19" s="6">
        <v>354.17</v>
      </c>
    </row>
    <row r="20" spans="1:3" x14ac:dyDescent="0.25">
      <c r="A20" s="1">
        <f t="shared" si="0"/>
        <v>15</v>
      </c>
      <c r="B20" s="28" t="s">
        <v>36</v>
      </c>
      <c r="C20" s="6">
        <f>304.17</f>
        <v>304.17</v>
      </c>
    </row>
    <row r="21" spans="1:3" x14ac:dyDescent="0.25">
      <c r="A21" s="1">
        <f t="shared" si="0"/>
        <v>16</v>
      </c>
      <c r="B21" s="28" t="s">
        <v>28</v>
      </c>
      <c r="C21" s="6">
        <f>304.17</f>
        <v>304.17</v>
      </c>
    </row>
    <row r="22" spans="1:3" x14ac:dyDescent="0.25">
      <c r="A22" s="1">
        <f t="shared" si="0"/>
        <v>17</v>
      </c>
      <c r="B22" s="28" t="s">
        <v>37</v>
      </c>
      <c r="C22" s="6">
        <v>344.17</v>
      </c>
    </row>
    <row r="23" spans="1:3" x14ac:dyDescent="0.25">
      <c r="A23" s="1">
        <f t="shared" si="0"/>
        <v>18</v>
      </c>
      <c r="B23" s="28" t="s">
        <v>37</v>
      </c>
      <c r="C23" s="6">
        <f>344.17</f>
        <v>344.17</v>
      </c>
    </row>
    <row r="24" spans="1:3" x14ac:dyDescent="0.25">
      <c r="A24" s="1">
        <f t="shared" si="0"/>
        <v>19</v>
      </c>
      <c r="B24" s="29" t="s">
        <v>38</v>
      </c>
      <c r="C24" s="6">
        <f>304.17+25</f>
        <v>329.17</v>
      </c>
    </row>
    <row r="25" spans="1:3" x14ac:dyDescent="0.25">
      <c r="A25" s="1">
        <f t="shared" si="0"/>
        <v>20</v>
      </c>
      <c r="B25" s="28" t="s">
        <v>38</v>
      </c>
      <c r="C25" s="6">
        <f>304.17+25</f>
        <v>329.17</v>
      </c>
    </row>
    <row r="26" spans="1:3" x14ac:dyDescent="0.25">
      <c r="A26" s="1">
        <f t="shared" si="0"/>
        <v>21</v>
      </c>
      <c r="B26" s="28" t="s">
        <v>38</v>
      </c>
      <c r="C26" s="6">
        <f>304.17</f>
        <v>304.17</v>
      </c>
    </row>
    <row r="27" spans="1:3" x14ac:dyDescent="0.25">
      <c r="A27" s="1">
        <f t="shared" si="0"/>
        <v>22</v>
      </c>
      <c r="B27" s="28" t="s">
        <v>45</v>
      </c>
      <c r="C27" s="7">
        <f>304.17</f>
        <v>304.17</v>
      </c>
    </row>
    <row r="28" spans="1:3" x14ac:dyDescent="0.25">
      <c r="A28" s="1">
        <f t="shared" si="0"/>
        <v>23</v>
      </c>
      <c r="B28" s="28" t="s">
        <v>40</v>
      </c>
      <c r="C28" s="6">
        <f>325+40</f>
        <v>365</v>
      </c>
    </row>
    <row r="29" spans="1:3" x14ac:dyDescent="0.25">
      <c r="A29" s="1">
        <f t="shared" si="0"/>
        <v>24</v>
      </c>
      <c r="B29" s="29" t="s">
        <v>41</v>
      </c>
      <c r="C29" s="6">
        <v>304.17</v>
      </c>
    </row>
    <row r="30" spans="1:3" x14ac:dyDescent="0.25">
      <c r="A30" s="1">
        <f t="shared" si="0"/>
        <v>25</v>
      </c>
      <c r="B30" s="28" t="s">
        <v>28</v>
      </c>
      <c r="C30" s="6">
        <v>304.17</v>
      </c>
    </row>
    <row r="31" spans="1:3" x14ac:dyDescent="0.25">
      <c r="A31" s="1">
        <f t="shared" si="0"/>
        <v>26</v>
      </c>
      <c r="B31" s="28" t="s">
        <v>42</v>
      </c>
      <c r="C31" s="6">
        <v>304.17</v>
      </c>
    </row>
    <row r="32" spans="1:3" x14ac:dyDescent="0.25">
      <c r="A32" s="1">
        <f t="shared" si="0"/>
        <v>27</v>
      </c>
      <c r="B32" s="28" t="s">
        <v>43</v>
      </c>
      <c r="C32" s="6">
        <f>304.17</f>
        <v>304.17</v>
      </c>
    </row>
    <row r="33" spans="1:3" x14ac:dyDescent="0.25">
      <c r="A33" s="35" t="s">
        <v>7</v>
      </c>
      <c r="B33" s="35"/>
      <c r="C33" s="15">
        <f>SUM(C6:C32)</f>
        <v>9376.26</v>
      </c>
    </row>
    <row r="34" spans="1:3" ht="24.95" customHeight="1" x14ac:dyDescent="0.25">
      <c r="A34" s="33"/>
      <c r="B34" s="33"/>
      <c r="C34" s="33"/>
    </row>
    <row r="35" spans="1:3" ht="24.95" customHeight="1" x14ac:dyDescent="0.25"/>
  </sheetData>
  <mergeCells count="4">
    <mergeCell ref="A1:C1"/>
    <mergeCell ref="A2:C2"/>
    <mergeCell ref="A3:C3"/>
    <mergeCell ref="B4:B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C34"/>
  <sheetViews>
    <sheetView workbookViewId="0">
      <selection activeCell="B10" sqref="B10"/>
    </sheetView>
  </sheetViews>
  <sheetFormatPr baseColWidth="10" defaultRowHeight="15" x14ac:dyDescent="0.25"/>
  <cols>
    <col min="1" max="1" width="9.7109375" customWidth="1"/>
    <col min="2" max="2" width="32.42578125" customWidth="1"/>
    <col min="3" max="3" width="24.85546875" customWidth="1"/>
  </cols>
  <sheetData>
    <row r="1" spans="1:3" x14ac:dyDescent="0.25">
      <c r="A1" s="50" t="s">
        <v>0</v>
      </c>
      <c r="B1" s="50"/>
      <c r="C1" s="50"/>
    </row>
    <row r="2" spans="1:3" x14ac:dyDescent="0.25">
      <c r="A2" s="50" t="s">
        <v>9</v>
      </c>
      <c r="B2" s="50"/>
      <c r="C2" s="50"/>
    </row>
    <row r="3" spans="1:3" x14ac:dyDescent="0.25">
      <c r="A3" s="51" t="s">
        <v>12</v>
      </c>
      <c r="B3" s="51"/>
      <c r="C3" s="51"/>
    </row>
    <row r="4" spans="1:3" x14ac:dyDescent="0.25">
      <c r="A4" s="43" t="s">
        <v>1</v>
      </c>
      <c r="B4" s="49" t="s">
        <v>22</v>
      </c>
      <c r="C4" s="41" t="s">
        <v>2</v>
      </c>
    </row>
    <row r="5" spans="1:3" x14ac:dyDescent="0.25">
      <c r="A5" s="44"/>
      <c r="B5" s="49"/>
      <c r="C5" s="42"/>
    </row>
    <row r="6" spans="1:3" x14ac:dyDescent="0.25">
      <c r="A6" s="1">
        <v>1</v>
      </c>
      <c r="B6" s="30" t="s">
        <v>23</v>
      </c>
      <c r="C6" s="4">
        <f>475</f>
        <v>475</v>
      </c>
    </row>
    <row r="7" spans="1:3" x14ac:dyDescent="0.25">
      <c r="A7" s="1">
        <f t="shared" ref="A7:A32" si="0">A6+1</f>
        <v>2</v>
      </c>
      <c r="B7" s="30" t="s">
        <v>24</v>
      </c>
      <c r="C7" s="4">
        <v>375</v>
      </c>
    </row>
    <row r="8" spans="1:3" ht="25.5" x14ac:dyDescent="0.25">
      <c r="A8" s="1">
        <f t="shared" si="0"/>
        <v>3</v>
      </c>
      <c r="B8" s="30" t="s">
        <v>25</v>
      </c>
      <c r="C8" s="4">
        <v>600</v>
      </c>
    </row>
    <row r="9" spans="1:3" x14ac:dyDescent="0.25">
      <c r="A9" s="1">
        <f t="shared" si="0"/>
        <v>4</v>
      </c>
      <c r="B9" s="30" t="s">
        <v>26</v>
      </c>
      <c r="C9" s="4">
        <f>385/30*29</f>
        <v>372.16666666666669</v>
      </c>
    </row>
    <row r="10" spans="1:3" x14ac:dyDescent="0.25">
      <c r="A10" s="1">
        <f t="shared" si="0"/>
        <v>5</v>
      </c>
      <c r="B10" s="30" t="s">
        <v>27</v>
      </c>
      <c r="C10" s="4">
        <f>652.93/30*27</f>
        <v>587.63699999999994</v>
      </c>
    </row>
    <row r="11" spans="1:3" x14ac:dyDescent="0.25">
      <c r="A11" s="1">
        <f t="shared" si="0"/>
        <v>6</v>
      </c>
      <c r="B11" s="30" t="s">
        <v>28</v>
      </c>
      <c r="C11" s="4">
        <v>535.98</v>
      </c>
    </row>
    <row r="12" spans="1:3" x14ac:dyDescent="0.25">
      <c r="A12" s="1">
        <f t="shared" si="0"/>
        <v>7</v>
      </c>
      <c r="B12" s="30" t="s">
        <v>28</v>
      </c>
      <c r="C12" s="4">
        <v>304.17</v>
      </c>
    </row>
    <row r="13" spans="1:3" ht="25.5" x14ac:dyDescent="0.25">
      <c r="A13" s="1">
        <f>A12+1</f>
        <v>8</v>
      </c>
      <c r="B13" s="30" t="s">
        <v>29</v>
      </c>
      <c r="C13" s="4">
        <f>520</f>
        <v>520</v>
      </c>
    </row>
    <row r="14" spans="1:3" x14ac:dyDescent="0.25">
      <c r="A14" s="1">
        <f t="shared" si="0"/>
        <v>9</v>
      </c>
      <c r="B14" s="31" t="s">
        <v>30</v>
      </c>
      <c r="C14" s="4">
        <v>304.17</v>
      </c>
    </row>
    <row r="15" spans="1:3" ht="25.5" x14ac:dyDescent="0.25">
      <c r="A15" s="1">
        <f t="shared" si="0"/>
        <v>10</v>
      </c>
      <c r="B15" s="30" t="s">
        <v>31</v>
      </c>
      <c r="C15" s="4">
        <f>450/30*25</f>
        <v>375</v>
      </c>
    </row>
    <row r="16" spans="1:3" x14ac:dyDescent="0.25">
      <c r="A16" s="1">
        <f t="shared" si="0"/>
        <v>11</v>
      </c>
      <c r="B16" s="30" t="s">
        <v>32</v>
      </c>
      <c r="C16" s="4">
        <f>325+40</f>
        <v>365</v>
      </c>
    </row>
    <row r="17" spans="1:3" x14ac:dyDescent="0.25">
      <c r="A17" s="1">
        <f t="shared" si="0"/>
        <v>12</v>
      </c>
      <c r="B17" s="30" t="s">
        <v>44</v>
      </c>
      <c r="C17" s="4">
        <f>304.17+25</f>
        <v>329.17</v>
      </c>
    </row>
    <row r="18" spans="1:3" ht="25.5" x14ac:dyDescent="0.25">
      <c r="A18" s="1">
        <f t="shared" si="0"/>
        <v>13</v>
      </c>
      <c r="B18" s="30" t="s">
        <v>34</v>
      </c>
      <c r="C18" s="4">
        <v>428.56</v>
      </c>
    </row>
    <row r="19" spans="1:3" x14ac:dyDescent="0.25">
      <c r="A19" s="1">
        <f t="shared" si="0"/>
        <v>14</v>
      </c>
      <c r="B19" s="30" t="s">
        <v>35</v>
      </c>
      <c r="C19" s="4">
        <v>354.17</v>
      </c>
    </row>
    <row r="20" spans="1:3" x14ac:dyDescent="0.25">
      <c r="A20" s="1">
        <f t="shared" si="0"/>
        <v>15</v>
      </c>
      <c r="B20" s="30" t="s">
        <v>36</v>
      </c>
      <c r="C20" s="4">
        <f>304.17</f>
        <v>304.17</v>
      </c>
    </row>
    <row r="21" spans="1:3" x14ac:dyDescent="0.25">
      <c r="A21" s="1">
        <f t="shared" si="0"/>
        <v>16</v>
      </c>
      <c r="B21" s="30" t="s">
        <v>28</v>
      </c>
      <c r="C21" s="4">
        <f>304.17</f>
        <v>304.17</v>
      </c>
    </row>
    <row r="22" spans="1:3" x14ac:dyDescent="0.25">
      <c r="A22" s="1">
        <f t="shared" si="0"/>
        <v>17</v>
      </c>
      <c r="B22" s="30" t="s">
        <v>37</v>
      </c>
      <c r="C22" s="4">
        <v>344.17</v>
      </c>
    </row>
    <row r="23" spans="1:3" x14ac:dyDescent="0.25">
      <c r="A23" s="1">
        <f t="shared" si="0"/>
        <v>18</v>
      </c>
      <c r="B23" s="30" t="s">
        <v>37</v>
      </c>
      <c r="C23" s="4">
        <f>344.17</f>
        <v>344.17</v>
      </c>
    </row>
    <row r="24" spans="1:3" x14ac:dyDescent="0.25">
      <c r="A24" s="1">
        <f t="shared" si="0"/>
        <v>19</v>
      </c>
      <c r="B24" s="31" t="s">
        <v>38</v>
      </c>
      <c r="C24" s="4">
        <f>304.17+25</f>
        <v>329.17</v>
      </c>
    </row>
    <row r="25" spans="1:3" x14ac:dyDescent="0.25">
      <c r="A25" s="1">
        <f t="shared" si="0"/>
        <v>20</v>
      </c>
      <c r="B25" s="30" t="s">
        <v>38</v>
      </c>
      <c r="C25" s="4">
        <f>304.17+25</f>
        <v>329.17</v>
      </c>
    </row>
    <row r="26" spans="1:3" x14ac:dyDescent="0.25">
      <c r="A26" s="1">
        <f t="shared" si="0"/>
        <v>21</v>
      </c>
      <c r="B26" s="30" t="s">
        <v>38</v>
      </c>
      <c r="C26" s="4">
        <f>304.17</f>
        <v>304.17</v>
      </c>
    </row>
    <row r="27" spans="1:3" x14ac:dyDescent="0.25">
      <c r="A27" s="1">
        <f t="shared" si="0"/>
        <v>22</v>
      </c>
      <c r="B27" s="30" t="s">
        <v>45</v>
      </c>
      <c r="C27" s="8">
        <f>304.17</f>
        <v>304.17</v>
      </c>
    </row>
    <row r="28" spans="1:3" x14ac:dyDescent="0.25">
      <c r="A28" s="1">
        <f t="shared" si="0"/>
        <v>23</v>
      </c>
      <c r="B28" s="30" t="s">
        <v>40</v>
      </c>
      <c r="C28" s="4">
        <f>325+40</f>
        <v>365</v>
      </c>
    </row>
    <row r="29" spans="1:3" x14ac:dyDescent="0.25">
      <c r="A29" s="1">
        <f t="shared" si="0"/>
        <v>24</v>
      </c>
      <c r="B29" s="31" t="s">
        <v>41</v>
      </c>
      <c r="C29" s="4">
        <v>304.17</v>
      </c>
    </row>
    <row r="30" spans="1:3" x14ac:dyDescent="0.25">
      <c r="A30" s="1">
        <f t="shared" si="0"/>
        <v>25</v>
      </c>
      <c r="B30" s="30" t="s">
        <v>28</v>
      </c>
      <c r="C30" s="4">
        <v>304.17</v>
      </c>
    </row>
    <row r="31" spans="1:3" x14ac:dyDescent="0.25">
      <c r="A31" s="1">
        <f t="shared" si="0"/>
        <v>26</v>
      </c>
      <c r="B31" s="30" t="s">
        <v>42</v>
      </c>
      <c r="C31" s="4">
        <v>304.17</v>
      </c>
    </row>
    <row r="32" spans="1:3" x14ac:dyDescent="0.25">
      <c r="A32" s="1">
        <f t="shared" si="0"/>
        <v>27</v>
      </c>
      <c r="B32" s="30" t="s">
        <v>43</v>
      </c>
      <c r="C32" s="4">
        <f>304.17</f>
        <v>304.17</v>
      </c>
    </row>
    <row r="33" spans="1:3" x14ac:dyDescent="0.25">
      <c r="A33" s="10" t="s">
        <v>7</v>
      </c>
      <c r="B33" s="10"/>
      <c r="C33" s="5">
        <f>SUM(C6:C32)</f>
        <v>10071.063666666667</v>
      </c>
    </row>
    <row r="34" spans="1:3" x14ac:dyDescent="0.25">
      <c r="A34" s="9"/>
      <c r="B34" s="9"/>
      <c r="C34" s="9"/>
    </row>
  </sheetData>
  <mergeCells count="6">
    <mergeCell ref="C4:C5"/>
    <mergeCell ref="A4:A5"/>
    <mergeCell ref="A1:C1"/>
    <mergeCell ref="A2:C2"/>
    <mergeCell ref="A3:C3"/>
    <mergeCell ref="B4:B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36"/>
  <sheetViews>
    <sheetView workbookViewId="0">
      <selection sqref="A1:C3"/>
    </sheetView>
  </sheetViews>
  <sheetFormatPr baseColWidth="10" defaultRowHeight="15" x14ac:dyDescent="0.25"/>
  <cols>
    <col min="1" max="1" width="8.5703125" customWidth="1"/>
    <col min="2" max="2" width="37.28515625" customWidth="1"/>
    <col min="3" max="3" width="27.7109375" customWidth="1"/>
  </cols>
  <sheetData>
    <row r="1" spans="1:3" x14ac:dyDescent="0.25">
      <c r="A1" s="37" t="s">
        <v>0</v>
      </c>
      <c r="B1" s="37"/>
      <c r="C1" s="37"/>
    </row>
    <row r="2" spans="1:3" x14ac:dyDescent="0.25">
      <c r="A2" s="37" t="s">
        <v>9</v>
      </c>
      <c r="B2" s="37"/>
      <c r="C2" s="37"/>
    </row>
    <row r="3" spans="1:3" x14ac:dyDescent="0.25">
      <c r="A3" s="37" t="s">
        <v>13</v>
      </c>
      <c r="B3" s="37"/>
      <c r="C3" s="37"/>
    </row>
    <row r="4" spans="1:3" x14ac:dyDescent="0.25">
      <c r="A4" s="43" t="s">
        <v>1</v>
      </c>
      <c r="B4" s="48" t="s">
        <v>22</v>
      </c>
      <c r="C4" s="41" t="s">
        <v>2</v>
      </c>
    </row>
    <row r="5" spans="1:3" x14ac:dyDescent="0.25">
      <c r="A5" s="44"/>
      <c r="B5" s="48"/>
      <c r="C5" s="42"/>
    </row>
    <row r="6" spans="1:3" x14ac:dyDescent="0.25">
      <c r="A6" s="1">
        <v>1</v>
      </c>
      <c r="B6" s="30" t="s">
        <v>23</v>
      </c>
      <c r="C6" s="4">
        <f>475</f>
        <v>475</v>
      </c>
    </row>
    <row r="7" spans="1:3" x14ac:dyDescent="0.25">
      <c r="A7" s="1">
        <f t="shared" ref="A7:A32" si="0">A6+1</f>
        <v>2</v>
      </c>
      <c r="B7" s="30" t="s">
        <v>24</v>
      </c>
      <c r="C7" s="4">
        <v>375</v>
      </c>
    </row>
    <row r="8" spans="1:3" ht="25.5" x14ac:dyDescent="0.25">
      <c r="A8" s="1">
        <f t="shared" si="0"/>
        <v>3</v>
      </c>
      <c r="B8" s="30" t="s">
        <v>25</v>
      </c>
      <c r="C8" s="4">
        <v>600</v>
      </c>
    </row>
    <row r="9" spans="1:3" x14ac:dyDescent="0.25">
      <c r="A9" s="1">
        <f t="shared" si="0"/>
        <v>4</v>
      </c>
      <c r="B9" s="30" t="s">
        <v>26</v>
      </c>
      <c r="C9" s="4">
        <f>385</f>
        <v>385</v>
      </c>
    </row>
    <row r="10" spans="1:3" x14ac:dyDescent="0.25">
      <c r="A10" s="1">
        <f t="shared" si="0"/>
        <v>5</v>
      </c>
      <c r="B10" s="30" t="s">
        <v>27</v>
      </c>
      <c r="C10" s="4">
        <f>652.93</f>
        <v>652.92999999999995</v>
      </c>
    </row>
    <row r="11" spans="1:3" x14ac:dyDescent="0.25">
      <c r="A11" s="1">
        <f t="shared" si="0"/>
        <v>6</v>
      </c>
      <c r="B11" s="30" t="s">
        <v>28</v>
      </c>
      <c r="C11" s="4">
        <v>535.98</v>
      </c>
    </row>
    <row r="12" spans="1:3" x14ac:dyDescent="0.25">
      <c r="A12" s="1">
        <f t="shared" si="0"/>
        <v>7</v>
      </c>
      <c r="B12" s="30" t="s">
        <v>28</v>
      </c>
      <c r="C12" s="4">
        <v>304.17</v>
      </c>
    </row>
    <row r="13" spans="1:3" ht="25.5" x14ac:dyDescent="0.25">
      <c r="A13" s="1">
        <f>A12+1</f>
        <v>8</v>
      </c>
      <c r="B13" s="30" t="s">
        <v>29</v>
      </c>
      <c r="C13" s="4">
        <f>520</f>
        <v>520</v>
      </c>
    </row>
    <row r="14" spans="1:3" x14ac:dyDescent="0.25">
      <c r="A14" s="1">
        <f t="shared" si="0"/>
        <v>9</v>
      </c>
      <c r="B14" s="30" t="s">
        <v>30</v>
      </c>
      <c r="C14" s="4">
        <v>304.17</v>
      </c>
    </row>
    <row r="15" spans="1:3" x14ac:dyDescent="0.25">
      <c r="A15" s="1">
        <f t="shared" si="0"/>
        <v>10</v>
      </c>
      <c r="B15" s="30" t="s">
        <v>31</v>
      </c>
      <c r="C15" s="4">
        <f>450</f>
        <v>450</v>
      </c>
    </row>
    <row r="16" spans="1:3" x14ac:dyDescent="0.25">
      <c r="A16" s="1">
        <f t="shared" si="0"/>
        <v>11</v>
      </c>
      <c r="B16" s="30" t="s">
        <v>32</v>
      </c>
      <c r="C16" s="4">
        <f>325+40</f>
        <v>365</v>
      </c>
    </row>
    <row r="17" spans="1:3" x14ac:dyDescent="0.25">
      <c r="A17" s="1">
        <f t="shared" si="0"/>
        <v>12</v>
      </c>
      <c r="B17" s="30" t="s">
        <v>44</v>
      </c>
      <c r="C17" s="4">
        <f>304.17+25</f>
        <v>329.17</v>
      </c>
    </row>
    <row r="18" spans="1:3" ht="25.5" x14ac:dyDescent="0.25">
      <c r="A18" s="1">
        <f t="shared" si="0"/>
        <v>13</v>
      </c>
      <c r="B18" s="30" t="s">
        <v>34</v>
      </c>
      <c r="C18" s="4">
        <v>428.56</v>
      </c>
    </row>
    <row r="19" spans="1:3" x14ac:dyDescent="0.25">
      <c r="A19" s="1">
        <f t="shared" si="0"/>
        <v>14</v>
      </c>
      <c r="B19" s="30" t="s">
        <v>35</v>
      </c>
      <c r="C19" s="4">
        <v>354.17</v>
      </c>
    </row>
    <row r="20" spans="1:3" x14ac:dyDescent="0.25">
      <c r="A20" s="1">
        <f t="shared" si="0"/>
        <v>15</v>
      </c>
      <c r="B20" s="30" t="s">
        <v>36</v>
      </c>
      <c r="C20" s="4">
        <f>304.17/31*29</f>
        <v>284.54612903225808</v>
      </c>
    </row>
    <row r="21" spans="1:3" x14ac:dyDescent="0.25">
      <c r="A21" s="1">
        <f t="shared" si="0"/>
        <v>16</v>
      </c>
      <c r="B21" s="30" t="s">
        <v>28</v>
      </c>
      <c r="C21" s="4">
        <f>304.17</f>
        <v>304.17</v>
      </c>
    </row>
    <row r="22" spans="1:3" x14ac:dyDescent="0.25">
      <c r="A22" s="1">
        <f t="shared" si="0"/>
        <v>17</v>
      </c>
      <c r="B22" s="30" t="s">
        <v>37</v>
      </c>
      <c r="C22" s="4">
        <v>344.17</v>
      </c>
    </row>
    <row r="23" spans="1:3" x14ac:dyDescent="0.25">
      <c r="A23" s="1">
        <f t="shared" si="0"/>
        <v>18</v>
      </c>
      <c r="B23" s="30" t="s">
        <v>37</v>
      </c>
      <c r="C23" s="4">
        <f>344.17</f>
        <v>344.17</v>
      </c>
    </row>
    <row r="24" spans="1:3" x14ac:dyDescent="0.25">
      <c r="A24" s="1">
        <f t="shared" si="0"/>
        <v>19</v>
      </c>
      <c r="B24" s="30" t="s">
        <v>38</v>
      </c>
      <c r="C24" s="4">
        <f>304.17+25</f>
        <v>329.17</v>
      </c>
    </row>
    <row r="25" spans="1:3" x14ac:dyDescent="0.25">
      <c r="A25" s="1">
        <f t="shared" si="0"/>
        <v>20</v>
      </c>
      <c r="B25" s="30" t="s">
        <v>38</v>
      </c>
      <c r="C25" s="4">
        <f>304.17+25</f>
        <v>329.17</v>
      </c>
    </row>
    <row r="26" spans="1:3" x14ac:dyDescent="0.25">
      <c r="A26" s="1">
        <f t="shared" si="0"/>
        <v>21</v>
      </c>
      <c r="B26" s="30" t="s">
        <v>38</v>
      </c>
      <c r="C26" s="4">
        <f>304.17</f>
        <v>304.17</v>
      </c>
    </row>
    <row r="27" spans="1:3" x14ac:dyDescent="0.25">
      <c r="A27" s="1">
        <f t="shared" si="0"/>
        <v>22</v>
      </c>
      <c r="B27" s="30" t="s">
        <v>45</v>
      </c>
      <c r="C27" s="8">
        <f>304.17</f>
        <v>304.17</v>
      </c>
    </row>
    <row r="28" spans="1:3" x14ac:dyDescent="0.25">
      <c r="A28" s="1">
        <f t="shared" si="0"/>
        <v>23</v>
      </c>
      <c r="B28" s="30" t="s">
        <v>40</v>
      </c>
      <c r="C28" s="4">
        <f>325+40</f>
        <v>365</v>
      </c>
    </row>
    <row r="29" spans="1:3" x14ac:dyDescent="0.25">
      <c r="A29" s="1">
        <f t="shared" si="0"/>
        <v>24</v>
      </c>
      <c r="B29" s="30" t="s">
        <v>41</v>
      </c>
      <c r="C29" s="4">
        <v>304.17</v>
      </c>
    </row>
    <row r="30" spans="1:3" x14ac:dyDescent="0.25">
      <c r="A30" s="1">
        <f t="shared" si="0"/>
        <v>25</v>
      </c>
      <c r="B30" s="30" t="s">
        <v>28</v>
      </c>
      <c r="C30" s="4">
        <v>304.17</v>
      </c>
    </row>
    <row r="31" spans="1:3" x14ac:dyDescent="0.25">
      <c r="A31" s="1">
        <f t="shared" si="0"/>
        <v>26</v>
      </c>
      <c r="B31" s="30" t="s">
        <v>42</v>
      </c>
      <c r="C31" s="4">
        <v>304.17</v>
      </c>
    </row>
    <row r="32" spans="1:3" x14ac:dyDescent="0.25">
      <c r="A32" s="1">
        <f t="shared" si="0"/>
        <v>27</v>
      </c>
      <c r="B32" s="30" t="s">
        <v>43</v>
      </c>
      <c r="C32" s="4">
        <f>304.17</f>
        <v>304.17</v>
      </c>
    </row>
    <row r="33" spans="1:3" x14ac:dyDescent="0.25">
      <c r="A33" s="27" t="s">
        <v>7</v>
      </c>
      <c r="B33" s="27"/>
      <c r="C33" s="15">
        <f>SUM(C6:C32)</f>
        <v>10204.566129032259</v>
      </c>
    </row>
    <row r="34" spans="1:3" x14ac:dyDescent="0.25">
      <c r="A34" s="9"/>
      <c r="B34" s="9"/>
      <c r="C34" s="9"/>
    </row>
    <row r="35" spans="1:3" x14ac:dyDescent="0.25">
      <c r="A35" s="9"/>
      <c r="B35" s="9"/>
      <c r="C35" s="9"/>
    </row>
    <row r="36" spans="1:3" x14ac:dyDescent="0.25">
      <c r="A36" s="9"/>
      <c r="B36" s="9"/>
      <c r="C36" s="9"/>
    </row>
  </sheetData>
  <mergeCells count="6">
    <mergeCell ref="A1:C1"/>
    <mergeCell ref="A2:C2"/>
    <mergeCell ref="A3:C3"/>
    <mergeCell ref="A4:A5"/>
    <mergeCell ref="C4:C5"/>
    <mergeCell ref="B4:B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2:J30"/>
  <sheetViews>
    <sheetView workbookViewId="0">
      <selection activeCell="E5" sqref="E5"/>
    </sheetView>
  </sheetViews>
  <sheetFormatPr baseColWidth="10" defaultRowHeight="15" x14ac:dyDescent="0.25"/>
  <cols>
    <col min="1" max="1" width="6.28515625" customWidth="1"/>
    <col min="2" max="2" width="9.7109375" customWidth="1"/>
    <col min="3" max="3" width="29.85546875" customWidth="1"/>
    <col min="4" max="4" width="21.85546875" customWidth="1"/>
  </cols>
  <sheetData>
    <row r="2" spans="2:10" ht="29.25" customHeight="1" x14ac:dyDescent="0.25">
      <c r="B2" s="37" t="s">
        <v>0</v>
      </c>
      <c r="C2" s="37"/>
      <c r="D2" s="37"/>
      <c r="F2" s="12"/>
      <c r="G2" s="12"/>
      <c r="H2" s="12"/>
      <c r="I2" s="12"/>
      <c r="J2" s="12"/>
    </row>
    <row r="3" spans="2:10" ht="28.5" customHeight="1" x14ac:dyDescent="0.25">
      <c r="B3" s="37" t="s">
        <v>4</v>
      </c>
      <c r="C3" s="37"/>
      <c r="D3" s="37"/>
      <c r="F3" s="13"/>
      <c r="G3" s="13"/>
      <c r="H3" s="13"/>
      <c r="I3" s="13"/>
      <c r="J3" s="13"/>
    </row>
    <row r="4" spans="2:10" ht="15.75" x14ac:dyDescent="0.25">
      <c r="B4" s="37" t="s">
        <v>5</v>
      </c>
      <c r="C4" s="37"/>
      <c r="D4" s="37"/>
      <c r="F4" s="13"/>
      <c r="G4" s="13"/>
      <c r="H4" s="13"/>
      <c r="I4" s="13"/>
      <c r="J4" s="13"/>
    </row>
    <row r="5" spans="2:10" ht="33.75" customHeight="1" x14ac:dyDescent="0.25">
      <c r="B5" s="38" t="s">
        <v>14</v>
      </c>
      <c r="C5" s="38"/>
      <c r="D5" s="38"/>
      <c r="F5" s="14"/>
      <c r="G5" s="14"/>
      <c r="H5" s="14"/>
      <c r="I5" s="14"/>
      <c r="J5" s="14"/>
    </row>
    <row r="6" spans="2:10" x14ac:dyDescent="0.25">
      <c r="B6" s="18" t="s">
        <v>1</v>
      </c>
      <c r="C6" s="39" t="s">
        <v>22</v>
      </c>
      <c r="D6" s="18" t="s">
        <v>2</v>
      </c>
    </row>
    <row r="7" spans="2:10" x14ac:dyDescent="0.25">
      <c r="B7" s="1">
        <v>1</v>
      </c>
      <c r="C7" s="39"/>
      <c r="D7" s="3">
        <v>271.43</v>
      </c>
    </row>
    <row r="8" spans="2:10" x14ac:dyDescent="0.25">
      <c r="B8" s="1">
        <f t="shared" ref="B8:B29" si="0">B7+1</f>
        <v>2</v>
      </c>
      <c r="C8" s="28" t="s">
        <v>23</v>
      </c>
      <c r="D8" s="3">
        <f>350+25</f>
        <v>375</v>
      </c>
    </row>
    <row r="9" spans="2:10" x14ac:dyDescent="0.25">
      <c r="B9" s="1">
        <f t="shared" si="0"/>
        <v>3</v>
      </c>
      <c r="C9" s="28" t="s">
        <v>24</v>
      </c>
      <c r="D9" s="3">
        <v>525</v>
      </c>
    </row>
    <row r="10" spans="2:10" ht="25.5" x14ac:dyDescent="0.25">
      <c r="B10" s="1">
        <f t="shared" si="0"/>
        <v>4</v>
      </c>
      <c r="C10" s="28" t="s">
        <v>25</v>
      </c>
      <c r="D10" s="3">
        <v>325</v>
      </c>
    </row>
    <row r="11" spans="2:10" x14ac:dyDescent="0.25">
      <c r="B11" s="1">
        <f t="shared" si="0"/>
        <v>5</v>
      </c>
      <c r="C11" s="28" t="s">
        <v>26</v>
      </c>
      <c r="D11" s="3">
        <v>652.92999999999995</v>
      </c>
    </row>
    <row r="12" spans="2:10" x14ac:dyDescent="0.25">
      <c r="B12" s="1">
        <f t="shared" si="0"/>
        <v>6</v>
      </c>
      <c r="C12" s="28" t="s">
        <v>27</v>
      </c>
      <c r="D12" s="3">
        <v>535.98</v>
      </c>
    </row>
    <row r="13" spans="2:10" x14ac:dyDescent="0.25">
      <c r="B13" s="1">
        <f t="shared" si="0"/>
        <v>7</v>
      </c>
      <c r="C13" s="28" t="s">
        <v>28</v>
      </c>
      <c r="D13" s="3">
        <v>304.17</v>
      </c>
    </row>
    <row r="14" spans="2:10" x14ac:dyDescent="0.25">
      <c r="B14" s="1">
        <f t="shared" si="0"/>
        <v>8</v>
      </c>
      <c r="C14" s="28" t="s">
        <v>28</v>
      </c>
      <c r="D14" s="3">
        <v>440</v>
      </c>
    </row>
    <row r="15" spans="2:10" ht="25.5" x14ac:dyDescent="0.25">
      <c r="B15" s="1">
        <f t="shared" si="0"/>
        <v>9</v>
      </c>
      <c r="C15" s="28" t="s">
        <v>29</v>
      </c>
      <c r="D15" s="3">
        <v>304.17</v>
      </c>
    </row>
    <row r="16" spans="2:10" x14ac:dyDescent="0.25">
      <c r="B16" s="1">
        <f t="shared" si="0"/>
        <v>10</v>
      </c>
      <c r="C16" s="28" t="s">
        <v>30</v>
      </c>
      <c r="D16" s="3">
        <f>450</f>
        <v>450</v>
      </c>
    </row>
    <row r="17" spans="2:4" ht="25.5" x14ac:dyDescent="0.25">
      <c r="B17" s="1">
        <f t="shared" si="0"/>
        <v>11</v>
      </c>
      <c r="C17" s="28" t="s">
        <v>31</v>
      </c>
      <c r="D17" s="3">
        <f>325+40</f>
        <v>365</v>
      </c>
    </row>
    <row r="18" spans="2:4" x14ac:dyDescent="0.25">
      <c r="B18" s="1">
        <f t="shared" si="0"/>
        <v>12</v>
      </c>
      <c r="C18" s="28" t="s">
        <v>32</v>
      </c>
      <c r="D18" s="3">
        <f>304.17+25</f>
        <v>329.17</v>
      </c>
    </row>
    <row r="19" spans="2:4" x14ac:dyDescent="0.25">
      <c r="B19" s="1">
        <f t="shared" si="0"/>
        <v>13</v>
      </c>
      <c r="C19" s="28" t="s">
        <v>33</v>
      </c>
      <c r="D19" s="3">
        <v>428.56</v>
      </c>
    </row>
    <row r="20" spans="2:4" ht="25.5" x14ac:dyDescent="0.25">
      <c r="B20" s="1">
        <f t="shared" si="0"/>
        <v>14</v>
      </c>
      <c r="C20" s="28" t="s">
        <v>34</v>
      </c>
      <c r="D20" s="3">
        <v>304.17</v>
      </c>
    </row>
    <row r="21" spans="2:4" x14ac:dyDescent="0.25">
      <c r="B21" s="1">
        <f t="shared" si="0"/>
        <v>15</v>
      </c>
      <c r="C21" s="28" t="s">
        <v>35</v>
      </c>
      <c r="D21" s="3">
        <f>304.17</f>
        <v>304.17</v>
      </c>
    </row>
    <row r="22" spans="2:4" ht="25.5" x14ac:dyDescent="0.25">
      <c r="B22" s="1">
        <f t="shared" si="0"/>
        <v>16</v>
      </c>
      <c r="C22" s="28" t="s">
        <v>36</v>
      </c>
      <c r="D22" s="3">
        <f>304.17</f>
        <v>304.17</v>
      </c>
    </row>
    <row r="23" spans="2:4" x14ac:dyDescent="0.25">
      <c r="B23" s="1">
        <f t="shared" si="0"/>
        <v>17</v>
      </c>
      <c r="C23" s="28" t="s">
        <v>28</v>
      </c>
      <c r="D23" s="3">
        <v>304.17</v>
      </c>
    </row>
    <row r="24" spans="2:4" x14ac:dyDescent="0.25">
      <c r="B24" s="1">
        <f t="shared" si="0"/>
        <v>18</v>
      </c>
      <c r="C24" s="28" t="s">
        <v>37</v>
      </c>
      <c r="D24" s="3">
        <v>304.17</v>
      </c>
    </row>
    <row r="25" spans="2:4" x14ac:dyDescent="0.25">
      <c r="B25" s="1">
        <f t="shared" si="0"/>
        <v>19</v>
      </c>
      <c r="C25" s="28" t="s">
        <v>37</v>
      </c>
      <c r="D25" s="3">
        <f>304.17+25</f>
        <v>329.17</v>
      </c>
    </row>
    <row r="26" spans="2:4" x14ac:dyDescent="0.25">
      <c r="B26" s="1">
        <f t="shared" si="0"/>
        <v>20</v>
      </c>
      <c r="C26" s="28" t="s">
        <v>38</v>
      </c>
      <c r="D26" s="3">
        <f>304.17+25</f>
        <v>329.17</v>
      </c>
    </row>
    <row r="27" spans="2:4" x14ac:dyDescent="0.25">
      <c r="B27" s="1">
        <f t="shared" si="0"/>
        <v>21</v>
      </c>
      <c r="C27" s="28" t="s">
        <v>38</v>
      </c>
      <c r="D27" s="3">
        <f>304.17</f>
        <v>304.17</v>
      </c>
    </row>
    <row r="28" spans="2:4" x14ac:dyDescent="0.25">
      <c r="B28" s="1">
        <f t="shared" si="0"/>
        <v>22</v>
      </c>
      <c r="C28" s="28" t="s">
        <v>38</v>
      </c>
      <c r="D28" s="3">
        <v>304.17</v>
      </c>
    </row>
    <row r="29" spans="2:4" x14ac:dyDescent="0.25">
      <c r="B29" s="1">
        <f t="shared" si="0"/>
        <v>23</v>
      </c>
      <c r="C29" s="28" t="s">
        <v>39</v>
      </c>
      <c r="D29" s="3">
        <f>325+40</f>
        <v>365</v>
      </c>
    </row>
    <row r="30" spans="2:4" x14ac:dyDescent="0.25">
      <c r="B30" s="17" t="s">
        <v>7</v>
      </c>
      <c r="C30" s="28" t="s">
        <v>40</v>
      </c>
      <c r="D30" s="21">
        <f>SUM(D7:D29)</f>
        <v>8458.9400000000023</v>
      </c>
    </row>
  </sheetData>
  <mergeCells count="5">
    <mergeCell ref="B2:D2"/>
    <mergeCell ref="B3:D3"/>
    <mergeCell ref="B4:D4"/>
    <mergeCell ref="B5:D5"/>
    <mergeCell ref="C6:C7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34"/>
  <sheetViews>
    <sheetView workbookViewId="0">
      <selection activeCell="E6" sqref="E6"/>
    </sheetView>
  </sheetViews>
  <sheetFormatPr baseColWidth="10" defaultRowHeight="15" x14ac:dyDescent="0.25"/>
  <cols>
    <col min="1" max="1" width="9.28515625" customWidth="1"/>
    <col min="2" max="2" width="34.140625" customWidth="1"/>
    <col min="3" max="3" width="21.85546875" customWidth="1"/>
  </cols>
  <sheetData>
    <row r="1" spans="1:3" x14ac:dyDescent="0.25">
      <c r="A1" s="37" t="s">
        <v>0</v>
      </c>
      <c r="B1" s="37"/>
      <c r="C1" s="37"/>
    </row>
    <row r="2" spans="1:3" x14ac:dyDescent="0.25">
      <c r="A2" s="37" t="s">
        <v>4</v>
      </c>
      <c r="B2" s="37"/>
      <c r="C2" s="37"/>
    </row>
    <row r="3" spans="1:3" x14ac:dyDescent="0.25">
      <c r="A3" s="37" t="s">
        <v>5</v>
      </c>
      <c r="B3" s="37"/>
      <c r="C3" s="37"/>
    </row>
    <row r="4" spans="1:3" x14ac:dyDescent="0.25">
      <c r="A4" s="38" t="s">
        <v>3</v>
      </c>
      <c r="B4" s="38"/>
      <c r="C4" s="38"/>
    </row>
    <row r="5" spans="1:3" ht="27" customHeight="1" x14ac:dyDescent="0.25">
      <c r="A5" s="22" t="s">
        <v>1</v>
      </c>
      <c r="B5" s="22"/>
      <c r="C5" s="18" t="s">
        <v>2</v>
      </c>
    </row>
    <row r="6" spans="1:3" x14ac:dyDescent="0.25">
      <c r="A6" s="1">
        <v>1</v>
      </c>
      <c r="B6" s="30" t="s">
        <v>23</v>
      </c>
      <c r="C6" s="3">
        <f>475</f>
        <v>475</v>
      </c>
    </row>
    <row r="7" spans="1:3" x14ac:dyDescent="0.25">
      <c r="A7" s="1">
        <f t="shared" ref="A7:A28" si="0">A6+1</f>
        <v>2</v>
      </c>
      <c r="B7" s="30" t="s">
        <v>24</v>
      </c>
      <c r="C7" s="3">
        <f>350+25</f>
        <v>375</v>
      </c>
    </row>
    <row r="8" spans="1:3" ht="25.5" x14ac:dyDescent="0.25">
      <c r="A8" s="1">
        <f t="shared" si="0"/>
        <v>3</v>
      </c>
      <c r="B8" s="30" t="s">
        <v>25</v>
      </c>
      <c r="C8" s="3">
        <v>525</v>
      </c>
    </row>
    <row r="9" spans="1:3" x14ac:dyDescent="0.25">
      <c r="A9" s="1">
        <f t="shared" si="0"/>
        <v>4</v>
      </c>
      <c r="B9" s="30" t="s">
        <v>26</v>
      </c>
      <c r="C9" s="3">
        <v>325</v>
      </c>
    </row>
    <row r="10" spans="1:3" x14ac:dyDescent="0.25">
      <c r="A10" s="1">
        <f t="shared" si="0"/>
        <v>5</v>
      </c>
      <c r="B10" s="30" t="s">
        <v>27</v>
      </c>
      <c r="C10" s="3">
        <v>652.92999999999995</v>
      </c>
    </row>
    <row r="11" spans="1:3" x14ac:dyDescent="0.25">
      <c r="A11" s="1">
        <f t="shared" si="0"/>
        <v>6</v>
      </c>
      <c r="B11" s="30" t="s">
        <v>28</v>
      </c>
      <c r="C11" s="3">
        <v>535.98</v>
      </c>
    </row>
    <row r="12" spans="1:3" x14ac:dyDescent="0.25">
      <c r="A12" s="1">
        <f t="shared" si="0"/>
        <v>7</v>
      </c>
      <c r="B12" s="30" t="s">
        <v>28</v>
      </c>
      <c r="C12" s="3">
        <v>304.17</v>
      </c>
    </row>
    <row r="13" spans="1:3" ht="25.5" x14ac:dyDescent="0.25">
      <c r="A13" s="1">
        <f t="shared" si="0"/>
        <v>8</v>
      </c>
      <c r="B13" s="30" t="s">
        <v>29</v>
      </c>
      <c r="C13" s="3">
        <v>520</v>
      </c>
    </row>
    <row r="14" spans="1:3" x14ac:dyDescent="0.25">
      <c r="A14" s="1">
        <f t="shared" si="0"/>
        <v>9</v>
      </c>
      <c r="B14" s="31" t="s">
        <v>30</v>
      </c>
      <c r="C14" s="3">
        <v>304.17</v>
      </c>
    </row>
    <row r="15" spans="1:3" x14ac:dyDescent="0.25">
      <c r="A15" s="1">
        <f t="shared" si="0"/>
        <v>10</v>
      </c>
      <c r="B15" s="30" t="s">
        <v>31</v>
      </c>
      <c r="C15" s="3">
        <f>450</f>
        <v>450</v>
      </c>
    </row>
    <row r="16" spans="1:3" x14ac:dyDescent="0.25">
      <c r="A16" s="1">
        <f t="shared" si="0"/>
        <v>11</v>
      </c>
      <c r="B16" s="30" t="s">
        <v>32</v>
      </c>
      <c r="C16" s="3">
        <f>325+40</f>
        <v>365</v>
      </c>
    </row>
    <row r="17" spans="1:3" x14ac:dyDescent="0.25">
      <c r="A17" s="1">
        <f t="shared" si="0"/>
        <v>12</v>
      </c>
      <c r="B17" s="30" t="s">
        <v>33</v>
      </c>
      <c r="C17" s="3">
        <f>304.17+25</f>
        <v>329.17</v>
      </c>
    </row>
    <row r="18" spans="1:3" ht="25.5" x14ac:dyDescent="0.25">
      <c r="A18" s="1">
        <f t="shared" si="0"/>
        <v>13</v>
      </c>
      <c r="B18" s="30" t="s">
        <v>34</v>
      </c>
      <c r="C18" s="3">
        <v>428.56</v>
      </c>
    </row>
    <row r="19" spans="1:3" x14ac:dyDescent="0.25">
      <c r="A19" s="1">
        <f t="shared" si="0"/>
        <v>14</v>
      </c>
      <c r="B19" s="30" t="s">
        <v>35</v>
      </c>
      <c r="C19" s="3">
        <v>304.17</v>
      </c>
    </row>
    <row r="20" spans="1:3" x14ac:dyDescent="0.25">
      <c r="A20" s="1">
        <f t="shared" si="0"/>
        <v>15</v>
      </c>
      <c r="B20" s="30" t="s">
        <v>36</v>
      </c>
      <c r="C20" s="3">
        <f>304.17</f>
        <v>304.17</v>
      </c>
    </row>
    <row r="21" spans="1:3" x14ac:dyDescent="0.25">
      <c r="A21" s="1">
        <f t="shared" si="0"/>
        <v>16</v>
      </c>
      <c r="B21" s="30" t="s">
        <v>28</v>
      </c>
      <c r="C21" s="3">
        <f>304.17</f>
        <v>304.17</v>
      </c>
    </row>
    <row r="22" spans="1:3" x14ac:dyDescent="0.25">
      <c r="A22" s="1">
        <f t="shared" si="0"/>
        <v>17</v>
      </c>
      <c r="B22" s="30" t="s">
        <v>37</v>
      </c>
      <c r="C22" s="3">
        <v>344.17</v>
      </c>
    </row>
    <row r="23" spans="1:3" x14ac:dyDescent="0.25">
      <c r="A23" s="1">
        <f t="shared" si="0"/>
        <v>18</v>
      </c>
      <c r="B23" s="30" t="s">
        <v>37</v>
      </c>
      <c r="C23" s="3">
        <f>344.17</f>
        <v>344.17</v>
      </c>
    </row>
    <row r="24" spans="1:3" x14ac:dyDescent="0.25">
      <c r="A24" s="1">
        <f t="shared" si="0"/>
        <v>19</v>
      </c>
      <c r="B24" s="31" t="s">
        <v>38</v>
      </c>
      <c r="C24" s="3">
        <f>304.17+25</f>
        <v>329.17</v>
      </c>
    </row>
    <row r="25" spans="1:3" x14ac:dyDescent="0.25">
      <c r="A25" s="1">
        <f t="shared" si="0"/>
        <v>20</v>
      </c>
      <c r="B25" s="30" t="s">
        <v>38</v>
      </c>
      <c r="C25" s="3">
        <f>304.17+25</f>
        <v>329.17</v>
      </c>
    </row>
    <row r="26" spans="1:3" x14ac:dyDescent="0.25">
      <c r="A26" s="1">
        <f t="shared" si="0"/>
        <v>21</v>
      </c>
      <c r="B26" s="30" t="s">
        <v>38</v>
      </c>
      <c r="C26" s="3">
        <f>304.17</f>
        <v>304.17</v>
      </c>
    </row>
    <row r="27" spans="1:3" x14ac:dyDescent="0.25">
      <c r="A27" s="1">
        <f t="shared" si="0"/>
        <v>22</v>
      </c>
      <c r="B27" s="30" t="s">
        <v>39</v>
      </c>
      <c r="C27" s="3">
        <v>304.17</v>
      </c>
    </row>
    <row r="28" spans="1:3" x14ac:dyDescent="0.25">
      <c r="A28" s="1">
        <f t="shared" si="0"/>
        <v>23</v>
      </c>
      <c r="B28" s="30" t="s">
        <v>40</v>
      </c>
      <c r="C28" s="3">
        <f>325+40</f>
        <v>365</v>
      </c>
    </row>
    <row r="29" spans="1:3" x14ac:dyDescent="0.25">
      <c r="A29" s="2">
        <v>24</v>
      </c>
      <c r="B29" s="31" t="s">
        <v>41</v>
      </c>
      <c r="C29" s="3">
        <v>304.17</v>
      </c>
    </row>
    <row r="30" spans="1:3" x14ac:dyDescent="0.25">
      <c r="A30" s="1">
        <v>25</v>
      </c>
      <c r="B30" s="30" t="s">
        <v>28</v>
      </c>
      <c r="C30" s="3">
        <v>304.17</v>
      </c>
    </row>
    <row r="31" spans="1:3" x14ac:dyDescent="0.25">
      <c r="A31" s="17" t="s">
        <v>7</v>
      </c>
      <c r="B31" s="17"/>
      <c r="C31" s="21">
        <f>SUM(C6:C30)</f>
        <v>9430.85</v>
      </c>
    </row>
    <row r="34" spans="3:3" x14ac:dyDescent="0.25">
      <c r="C34">
        <v>13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C32"/>
  <sheetViews>
    <sheetView workbookViewId="0">
      <selection activeCell="C15" sqref="C14:C15"/>
    </sheetView>
  </sheetViews>
  <sheetFormatPr baseColWidth="10" defaultRowHeight="15" x14ac:dyDescent="0.25"/>
  <cols>
    <col min="2" max="2" width="35.140625" customWidth="1"/>
    <col min="3" max="3" width="29.7109375" customWidth="1"/>
  </cols>
  <sheetData>
    <row r="1" spans="1:3" ht="32.25" customHeight="1" x14ac:dyDescent="0.25">
      <c r="A1" s="37" t="s">
        <v>0</v>
      </c>
      <c r="B1" s="37"/>
      <c r="C1" s="37"/>
    </row>
    <row r="2" spans="1:3" ht="31.5" customHeight="1" x14ac:dyDescent="0.25">
      <c r="A2" s="37" t="s">
        <v>4</v>
      </c>
      <c r="B2" s="37"/>
      <c r="C2" s="37"/>
    </row>
    <row r="3" spans="1:3" x14ac:dyDescent="0.25">
      <c r="A3" s="37" t="s">
        <v>5</v>
      </c>
      <c r="B3" s="37"/>
      <c r="C3" s="37"/>
    </row>
    <row r="4" spans="1:3" ht="30" customHeight="1" x14ac:dyDescent="0.25">
      <c r="A4" s="38" t="s">
        <v>15</v>
      </c>
      <c r="B4" s="38"/>
      <c r="C4" s="38"/>
    </row>
    <row r="5" spans="1:3" x14ac:dyDescent="0.25">
      <c r="A5" s="40" t="s">
        <v>1</v>
      </c>
      <c r="B5" s="52" t="s">
        <v>22</v>
      </c>
      <c r="C5" s="39" t="s">
        <v>2</v>
      </c>
    </row>
    <row r="6" spans="1:3" x14ac:dyDescent="0.25">
      <c r="A6" s="40"/>
      <c r="B6" s="53"/>
      <c r="C6" s="39"/>
    </row>
    <row r="7" spans="1:3" x14ac:dyDescent="0.25">
      <c r="A7" s="1">
        <v>1</v>
      </c>
      <c r="B7" s="30" t="s">
        <v>23</v>
      </c>
      <c r="C7" s="4">
        <f>475</f>
        <v>475</v>
      </c>
    </row>
    <row r="8" spans="1:3" x14ac:dyDescent="0.25">
      <c r="A8" s="1">
        <f t="shared" ref="A8:A29" si="0">A7+1</f>
        <v>2</v>
      </c>
      <c r="B8" s="30" t="s">
        <v>24</v>
      </c>
      <c r="C8" s="4">
        <f>350+25</f>
        <v>375</v>
      </c>
    </row>
    <row r="9" spans="1:3" ht="25.5" x14ac:dyDescent="0.25">
      <c r="A9" s="1">
        <f t="shared" si="0"/>
        <v>3</v>
      </c>
      <c r="B9" s="30" t="s">
        <v>25</v>
      </c>
      <c r="C9" s="4">
        <v>525</v>
      </c>
    </row>
    <row r="10" spans="1:3" x14ac:dyDescent="0.25">
      <c r="A10" s="1">
        <f t="shared" si="0"/>
        <v>4</v>
      </c>
      <c r="B10" s="30" t="s">
        <v>26</v>
      </c>
      <c r="C10" s="4">
        <v>325</v>
      </c>
    </row>
    <row r="11" spans="1:3" x14ac:dyDescent="0.25">
      <c r="A11" s="1">
        <f t="shared" si="0"/>
        <v>5</v>
      </c>
      <c r="B11" s="30" t="s">
        <v>27</v>
      </c>
      <c r="C11" s="4">
        <v>652.92999999999995</v>
      </c>
    </row>
    <row r="12" spans="1:3" x14ac:dyDescent="0.25">
      <c r="A12" s="1">
        <f t="shared" si="0"/>
        <v>6</v>
      </c>
      <c r="B12" s="30" t="s">
        <v>28</v>
      </c>
      <c r="C12" s="4">
        <v>535.98</v>
      </c>
    </row>
    <row r="13" spans="1:3" x14ac:dyDescent="0.25">
      <c r="A13" s="1">
        <f t="shared" si="0"/>
        <v>7</v>
      </c>
      <c r="B13" s="30" t="s">
        <v>28</v>
      </c>
      <c r="C13" s="4">
        <v>304.17</v>
      </c>
    </row>
    <row r="14" spans="1:3" ht="25.5" x14ac:dyDescent="0.25">
      <c r="A14" s="1">
        <f>A13+1</f>
        <v>8</v>
      </c>
      <c r="B14" s="30" t="s">
        <v>29</v>
      </c>
      <c r="C14" s="4">
        <v>520</v>
      </c>
    </row>
    <row r="15" spans="1:3" x14ac:dyDescent="0.25">
      <c r="A15" s="1">
        <f t="shared" si="0"/>
        <v>9</v>
      </c>
      <c r="B15" s="31" t="s">
        <v>30</v>
      </c>
      <c r="C15" s="4">
        <v>304.17</v>
      </c>
    </row>
    <row r="16" spans="1:3" x14ac:dyDescent="0.25">
      <c r="A16" s="1">
        <f t="shared" si="0"/>
        <v>10</v>
      </c>
      <c r="B16" s="30" t="s">
        <v>31</v>
      </c>
      <c r="C16" s="4">
        <f>450</f>
        <v>450</v>
      </c>
    </row>
    <row r="17" spans="1:3" x14ac:dyDescent="0.25">
      <c r="A17" s="1">
        <f t="shared" si="0"/>
        <v>11</v>
      </c>
      <c r="B17" s="30" t="s">
        <v>32</v>
      </c>
      <c r="C17" s="4">
        <f>325+40</f>
        <v>365</v>
      </c>
    </row>
    <row r="18" spans="1:3" x14ac:dyDescent="0.25">
      <c r="A18" s="1">
        <f t="shared" si="0"/>
        <v>12</v>
      </c>
      <c r="B18" s="30" t="s">
        <v>33</v>
      </c>
      <c r="C18" s="4">
        <f>304.17+25</f>
        <v>329.17</v>
      </c>
    </row>
    <row r="19" spans="1:3" ht="25.5" x14ac:dyDescent="0.25">
      <c r="A19" s="1">
        <f t="shared" si="0"/>
        <v>13</v>
      </c>
      <c r="B19" s="30" t="s">
        <v>34</v>
      </c>
      <c r="C19" s="4">
        <v>428.56</v>
      </c>
    </row>
    <row r="20" spans="1:3" x14ac:dyDescent="0.25">
      <c r="A20" s="1">
        <f t="shared" si="0"/>
        <v>14</v>
      </c>
      <c r="B20" s="30" t="s">
        <v>35</v>
      </c>
      <c r="C20" s="4">
        <v>304.17</v>
      </c>
    </row>
    <row r="21" spans="1:3" x14ac:dyDescent="0.25">
      <c r="A21" s="1">
        <f t="shared" si="0"/>
        <v>15</v>
      </c>
      <c r="B21" s="30" t="s">
        <v>36</v>
      </c>
      <c r="C21" s="4">
        <f>304.17</f>
        <v>304.17</v>
      </c>
    </row>
    <row r="22" spans="1:3" x14ac:dyDescent="0.25">
      <c r="A22" s="1">
        <f t="shared" si="0"/>
        <v>16</v>
      </c>
      <c r="B22" s="30" t="s">
        <v>28</v>
      </c>
      <c r="C22" s="4">
        <f>304.17</f>
        <v>304.17</v>
      </c>
    </row>
    <row r="23" spans="1:3" x14ac:dyDescent="0.25">
      <c r="A23" s="1">
        <f t="shared" si="0"/>
        <v>17</v>
      </c>
      <c r="B23" s="30" t="s">
        <v>37</v>
      </c>
      <c r="C23" s="4">
        <v>344.17</v>
      </c>
    </row>
    <row r="24" spans="1:3" x14ac:dyDescent="0.25">
      <c r="A24" s="1">
        <f t="shared" si="0"/>
        <v>18</v>
      </c>
      <c r="B24" s="30" t="s">
        <v>37</v>
      </c>
      <c r="C24" s="4">
        <f>344.17</f>
        <v>344.17</v>
      </c>
    </row>
    <row r="25" spans="1:3" x14ac:dyDescent="0.25">
      <c r="A25" s="1">
        <f t="shared" si="0"/>
        <v>19</v>
      </c>
      <c r="B25" s="31" t="s">
        <v>38</v>
      </c>
      <c r="C25" s="4">
        <f>304.17+25</f>
        <v>329.17</v>
      </c>
    </row>
    <row r="26" spans="1:3" x14ac:dyDescent="0.25">
      <c r="A26" s="1">
        <f t="shared" si="0"/>
        <v>20</v>
      </c>
      <c r="B26" s="30" t="s">
        <v>38</v>
      </c>
      <c r="C26" s="4">
        <f>304.17+25</f>
        <v>329.17</v>
      </c>
    </row>
    <row r="27" spans="1:3" x14ac:dyDescent="0.25">
      <c r="A27" s="1">
        <f t="shared" si="0"/>
        <v>21</v>
      </c>
      <c r="B27" s="30" t="s">
        <v>38</v>
      </c>
      <c r="C27" s="4">
        <f>304.17</f>
        <v>304.17</v>
      </c>
    </row>
    <row r="28" spans="1:3" x14ac:dyDescent="0.25">
      <c r="A28" s="1">
        <f t="shared" si="0"/>
        <v>22</v>
      </c>
      <c r="B28" s="30" t="s">
        <v>39</v>
      </c>
      <c r="C28" s="4">
        <v>304.17</v>
      </c>
    </row>
    <row r="29" spans="1:3" x14ac:dyDescent="0.25">
      <c r="A29" s="1">
        <f t="shared" si="0"/>
        <v>23</v>
      </c>
      <c r="B29" s="30" t="s">
        <v>40</v>
      </c>
      <c r="C29" s="4">
        <f>325+40</f>
        <v>365</v>
      </c>
    </row>
    <row r="30" spans="1:3" x14ac:dyDescent="0.25">
      <c r="A30" s="2">
        <v>24</v>
      </c>
      <c r="B30" s="31" t="s">
        <v>41</v>
      </c>
      <c r="C30" s="4">
        <v>304.17</v>
      </c>
    </row>
    <row r="31" spans="1:3" x14ac:dyDescent="0.25">
      <c r="A31" s="1">
        <v>25</v>
      </c>
      <c r="B31" s="30" t="s">
        <v>28</v>
      </c>
      <c r="C31" s="4">
        <v>304.17</v>
      </c>
    </row>
    <row r="32" spans="1:3" x14ac:dyDescent="0.25">
      <c r="A32" s="17" t="s">
        <v>7</v>
      </c>
      <c r="B32" s="17"/>
      <c r="C32" s="15">
        <f>SUM(C7:C31)</f>
        <v>9430.85</v>
      </c>
    </row>
  </sheetData>
  <mergeCells count="7">
    <mergeCell ref="C5:C6"/>
    <mergeCell ref="A5:A6"/>
    <mergeCell ref="A1:C1"/>
    <mergeCell ref="A2:C2"/>
    <mergeCell ref="A3:C3"/>
    <mergeCell ref="A4:C4"/>
    <mergeCell ref="B5:B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32"/>
  <sheetViews>
    <sheetView workbookViewId="0">
      <selection activeCell="D3" sqref="D3"/>
    </sheetView>
  </sheetViews>
  <sheetFormatPr baseColWidth="10" defaultRowHeight="15" x14ac:dyDescent="0.25"/>
  <cols>
    <col min="1" max="1" width="11.28515625" customWidth="1"/>
    <col min="2" max="2" width="33.28515625" customWidth="1"/>
    <col min="3" max="3" width="18.140625" customWidth="1"/>
  </cols>
  <sheetData>
    <row r="1" spans="1:3" ht="31.5" customHeight="1" x14ac:dyDescent="0.25">
      <c r="A1" s="37" t="s">
        <v>0</v>
      </c>
      <c r="B1" s="37"/>
      <c r="C1" s="37"/>
    </row>
    <row r="2" spans="1:3" ht="24" customHeight="1" x14ac:dyDescent="0.25">
      <c r="A2" s="37" t="s">
        <v>4</v>
      </c>
      <c r="B2" s="37"/>
      <c r="C2" s="37"/>
    </row>
    <row r="3" spans="1:3" x14ac:dyDescent="0.25">
      <c r="A3" s="37" t="s">
        <v>5</v>
      </c>
      <c r="B3" s="37"/>
      <c r="C3" s="37"/>
    </row>
    <row r="4" spans="1:3" ht="30.75" customHeight="1" x14ac:dyDescent="0.25">
      <c r="A4" s="38" t="s">
        <v>16</v>
      </c>
      <c r="B4" s="38"/>
      <c r="C4" s="38"/>
    </row>
    <row r="5" spans="1:3" x14ac:dyDescent="0.25">
      <c r="A5" s="40" t="s">
        <v>1</v>
      </c>
      <c r="B5" s="39" t="s">
        <v>22</v>
      </c>
      <c r="C5" s="39" t="s">
        <v>2</v>
      </c>
    </row>
    <row r="6" spans="1:3" x14ac:dyDescent="0.25">
      <c r="A6" s="40"/>
      <c r="B6" s="39"/>
      <c r="C6" s="39"/>
    </row>
    <row r="7" spans="1:3" x14ac:dyDescent="0.25">
      <c r="A7" s="1">
        <v>1</v>
      </c>
      <c r="B7" s="28" t="s">
        <v>23</v>
      </c>
      <c r="C7" s="4">
        <f>475</f>
        <v>475</v>
      </c>
    </row>
    <row r="8" spans="1:3" x14ac:dyDescent="0.25">
      <c r="A8" s="1">
        <f t="shared" ref="A8:A29" si="0">A7+1</f>
        <v>2</v>
      </c>
      <c r="B8" s="28" t="s">
        <v>24</v>
      </c>
      <c r="C8" s="4">
        <v>375</v>
      </c>
    </row>
    <row r="9" spans="1:3" ht="25.5" x14ac:dyDescent="0.25">
      <c r="A9" s="1">
        <f t="shared" si="0"/>
        <v>3</v>
      </c>
      <c r="B9" s="28" t="s">
        <v>25</v>
      </c>
      <c r="C9" s="4">
        <v>525</v>
      </c>
    </row>
    <row r="10" spans="1:3" x14ac:dyDescent="0.25">
      <c r="A10" s="1">
        <f t="shared" si="0"/>
        <v>4</v>
      </c>
      <c r="B10" s="28" t="s">
        <v>26</v>
      </c>
      <c r="C10" s="4">
        <v>325</v>
      </c>
    </row>
    <row r="11" spans="1:3" x14ac:dyDescent="0.25">
      <c r="A11" s="1">
        <f t="shared" si="0"/>
        <v>5</v>
      </c>
      <c r="B11" s="28" t="s">
        <v>27</v>
      </c>
      <c r="C11" s="4">
        <v>652.92999999999995</v>
      </c>
    </row>
    <row r="12" spans="1:3" x14ac:dyDescent="0.25">
      <c r="A12" s="1">
        <f t="shared" si="0"/>
        <v>6</v>
      </c>
      <c r="B12" s="28" t="s">
        <v>28</v>
      </c>
      <c r="C12" s="4">
        <v>535.98</v>
      </c>
    </row>
    <row r="13" spans="1:3" x14ac:dyDescent="0.25">
      <c r="A13" s="1">
        <f t="shared" si="0"/>
        <v>7</v>
      </c>
      <c r="B13" s="28" t="s">
        <v>28</v>
      </c>
      <c r="C13" s="4">
        <v>304.17</v>
      </c>
    </row>
    <row r="14" spans="1:3" ht="25.5" x14ac:dyDescent="0.25">
      <c r="A14" s="1">
        <f>A13+1</f>
        <v>8</v>
      </c>
      <c r="B14" s="28" t="s">
        <v>29</v>
      </c>
      <c r="C14" s="4">
        <v>520</v>
      </c>
    </row>
    <row r="15" spans="1:3" x14ac:dyDescent="0.25">
      <c r="A15" s="1">
        <f t="shared" si="0"/>
        <v>9</v>
      </c>
      <c r="B15" s="28" t="s">
        <v>30</v>
      </c>
      <c r="C15" s="4">
        <v>304.17</v>
      </c>
    </row>
    <row r="16" spans="1:3" x14ac:dyDescent="0.25">
      <c r="A16" s="1">
        <f t="shared" si="0"/>
        <v>10</v>
      </c>
      <c r="B16" s="28" t="s">
        <v>31</v>
      </c>
      <c r="C16" s="4">
        <v>0</v>
      </c>
    </row>
    <row r="17" spans="1:3" x14ac:dyDescent="0.25">
      <c r="A17" s="1">
        <f t="shared" si="0"/>
        <v>11</v>
      </c>
      <c r="B17" s="28" t="s">
        <v>32</v>
      </c>
      <c r="C17" s="4">
        <f>325+40</f>
        <v>365</v>
      </c>
    </row>
    <row r="18" spans="1:3" x14ac:dyDescent="0.25">
      <c r="A18" s="1">
        <f t="shared" si="0"/>
        <v>12</v>
      </c>
      <c r="B18" s="28" t="s">
        <v>33</v>
      </c>
      <c r="C18" s="4">
        <f>304.17+25</f>
        <v>329.17</v>
      </c>
    </row>
    <row r="19" spans="1:3" ht="25.5" x14ac:dyDescent="0.25">
      <c r="A19" s="1">
        <f t="shared" si="0"/>
        <v>13</v>
      </c>
      <c r="B19" s="28" t="s">
        <v>34</v>
      </c>
      <c r="C19" s="4">
        <v>428.56</v>
      </c>
    </row>
    <row r="20" spans="1:3" x14ac:dyDescent="0.25">
      <c r="A20" s="1">
        <f t="shared" si="0"/>
        <v>14</v>
      </c>
      <c r="B20" s="28" t="s">
        <v>35</v>
      </c>
      <c r="C20" s="4">
        <v>304.17</v>
      </c>
    </row>
    <row r="21" spans="1:3" x14ac:dyDescent="0.25">
      <c r="A21" s="1">
        <f t="shared" si="0"/>
        <v>15</v>
      </c>
      <c r="B21" s="28" t="s">
        <v>36</v>
      </c>
      <c r="C21" s="4">
        <f>304.17</f>
        <v>304.17</v>
      </c>
    </row>
    <row r="22" spans="1:3" x14ac:dyDescent="0.25">
      <c r="A22" s="1">
        <f t="shared" si="0"/>
        <v>16</v>
      </c>
      <c r="B22" s="28" t="s">
        <v>28</v>
      </c>
      <c r="C22" s="4">
        <f>304.17</f>
        <v>304.17</v>
      </c>
    </row>
    <row r="23" spans="1:3" x14ac:dyDescent="0.25">
      <c r="A23" s="1">
        <f t="shared" si="0"/>
        <v>17</v>
      </c>
      <c r="B23" s="28" t="s">
        <v>37</v>
      </c>
      <c r="C23" s="4">
        <v>344.17</v>
      </c>
    </row>
    <row r="24" spans="1:3" x14ac:dyDescent="0.25">
      <c r="A24" s="1">
        <f t="shared" si="0"/>
        <v>18</v>
      </c>
      <c r="B24" s="28" t="s">
        <v>37</v>
      </c>
      <c r="C24" s="4">
        <f>344.17</f>
        <v>344.17</v>
      </c>
    </row>
    <row r="25" spans="1:3" x14ac:dyDescent="0.25">
      <c r="A25" s="1">
        <f t="shared" si="0"/>
        <v>19</v>
      </c>
      <c r="B25" s="28" t="s">
        <v>38</v>
      </c>
      <c r="C25" s="4">
        <f>304.17+25</f>
        <v>329.17</v>
      </c>
    </row>
    <row r="26" spans="1:3" x14ac:dyDescent="0.25">
      <c r="A26" s="1">
        <f t="shared" si="0"/>
        <v>20</v>
      </c>
      <c r="B26" s="28" t="s">
        <v>38</v>
      </c>
      <c r="C26" s="4">
        <f>304.17+25</f>
        <v>329.17</v>
      </c>
    </row>
    <row r="27" spans="1:3" x14ac:dyDescent="0.25">
      <c r="A27" s="1">
        <f t="shared" si="0"/>
        <v>21</v>
      </c>
      <c r="B27" s="28" t="s">
        <v>38</v>
      </c>
      <c r="C27" s="4">
        <f>304.17</f>
        <v>304.17</v>
      </c>
    </row>
    <row r="28" spans="1:3" x14ac:dyDescent="0.25">
      <c r="A28" s="1">
        <f t="shared" si="0"/>
        <v>22</v>
      </c>
      <c r="B28" s="28" t="s">
        <v>39</v>
      </c>
      <c r="C28" s="4">
        <v>304.17</v>
      </c>
    </row>
    <row r="29" spans="1:3" x14ac:dyDescent="0.25">
      <c r="A29" s="1">
        <f t="shared" si="0"/>
        <v>23</v>
      </c>
      <c r="B29" s="28" t="s">
        <v>40</v>
      </c>
      <c r="C29" s="4">
        <f>325+40</f>
        <v>365</v>
      </c>
    </row>
    <row r="30" spans="1:3" x14ac:dyDescent="0.25">
      <c r="A30" s="2">
        <v>24</v>
      </c>
      <c r="B30" s="28" t="s">
        <v>41</v>
      </c>
      <c r="C30" s="4">
        <v>304.17</v>
      </c>
    </row>
    <row r="31" spans="1:3" x14ac:dyDescent="0.25">
      <c r="A31" s="1">
        <v>25</v>
      </c>
      <c r="B31" s="28" t="s">
        <v>28</v>
      </c>
      <c r="C31" s="4">
        <v>304.17</v>
      </c>
    </row>
    <row r="32" spans="1:3" x14ac:dyDescent="0.25">
      <c r="A32" s="17" t="s">
        <v>7</v>
      </c>
      <c r="B32" s="17"/>
      <c r="C32" s="15">
        <f>SUM(C7:C31)</f>
        <v>8980.8500000000022</v>
      </c>
    </row>
  </sheetData>
  <mergeCells count="7">
    <mergeCell ref="C5:C6"/>
    <mergeCell ref="A5:A6"/>
    <mergeCell ref="A1:C1"/>
    <mergeCell ref="A2:C2"/>
    <mergeCell ref="A3:C3"/>
    <mergeCell ref="A4:C4"/>
    <mergeCell ref="B5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31"/>
  <sheetViews>
    <sheetView tabSelected="1" workbookViewId="0">
      <selection activeCell="E17" sqref="E17"/>
    </sheetView>
  </sheetViews>
  <sheetFormatPr baseColWidth="10" defaultRowHeight="15" x14ac:dyDescent="0.25"/>
  <cols>
    <col min="1" max="1" width="7.5703125" customWidth="1"/>
    <col min="2" max="2" width="31.42578125" customWidth="1"/>
    <col min="3" max="3" width="19.28515625" customWidth="1"/>
  </cols>
  <sheetData>
    <row r="1" spans="1:3" x14ac:dyDescent="0.25">
      <c r="A1" s="45" t="s">
        <v>0</v>
      </c>
      <c r="B1" s="45"/>
      <c r="C1" s="45"/>
    </row>
    <row r="2" spans="1:3" x14ac:dyDescent="0.25">
      <c r="A2" s="46" t="s">
        <v>6</v>
      </c>
      <c r="B2" s="46"/>
      <c r="C2" s="46"/>
    </row>
    <row r="3" spans="1:3" x14ac:dyDescent="0.25">
      <c r="A3" s="47" t="s">
        <v>8</v>
      </c>
      <c r="B3" s="47"/>
      <c r="C3" s="47"/>
    </row>
    <row r="4" spans="1:3" x14ac:dyDescent="0.25">
      <c r="A4" s="43" t="s">
        <v>1</v>
      </c>
      <c r="B4" s="39" t="s">
        <v>22</v>
      </c>
      <c r="C4" s="41" t="s">
        <v>2</v>
      </c>
    </row>
    <row r="5" spans="1:3" x14ac:dyDescent="0.25">
      <c r="A5" s="44"/>
      <c r="B5" s="39"/>
      <c r="C5" s="42"/>
    </row>
    <row r="6" spans="1:3" x14ac:dyDescent="0.25">
      <c r="A6" s="1">
        <v>1</v>
      </c>
      <c r="B6" s="30" t="s">
        <v>23</v>
      </c>
      <c r="C6" s="4">
        <f>475</f>
        <v>475</v>
      </c>
    </row>
    <row r="7" spans="1:3" x14ac:dyDescent="0.25">
      <c r="A7" s="1">
        <f t="shared" ref="A7:A28" si="0">A6+1</f>
        <v>2</v>
      </c>
      <c r="B7" s="30" t="s">
        <v>24</v>
      </c>
      <c r="C7" s="4">
        <v>375</v>
      </c>
    </row>
    <row r="8" spans="1:3" ht="25.5" x14ac:dyDescent="0.25">
      <c r="A8" s="1">
        <f t="shared" si="0"/>
        <v>3</v>
      </c>
      <c r="B8" s="30" t="s">
        <v>25</v>
      </c>
      <c r="C8" s="4">
        <v>525</v>
      </c>
    </row>
    <row r="9" spans="1:3" x14ac:dyDescent="0.25">
      <c r="A9" s="1">
        <f t="shared" si="0"/>
        <v>4</v>
      </c>
      <c r="B9" s="30" t="s">
        <v>26</v>
      </c>
      <c r="C9" s="4">
        <v>325</v>
      </c>
    </row>
    <row r="10" spans="1:3" x14ac:dyDescent="0.25">
      <c r="A10" s="1">
        <f t="shared" si="0"/>
        <v>5</v>
      </c>
      <c r="B10" s="30" t="s">
        <v>27</v>
      </c>
      <c r="C10" s="4">
        <v>652.92999999999995</v>
      </c>
    </row>
    <row r="11" spans="1:3" x14ac:dyDescent="0.25">
      <c r="A11" s="1">
        <f t="shared" si="0"/>
        <v>6</v>
      </c>
      <c r="B11" s="30" t="s">
        <v>28</v>
      </c>
      <c r="C11" s="4">
        <v>535.98</v>
      </c>
    </row>
    <row r="12" spans="1:3" x14ac:dyDescent="0.25">
      <c r="A12" s="1">
        <f t="shared" si="0"/>
        <v>7</v>
      </c>
      <c r="B12" s="30" t="s">
        <v>28</v>
      </c>
      <c r="C12" s="4">
        <v>304.17</v>
      </c>
    </row>
    <row r="13" spans="1:3" ht="25.5" x14ac:dyDescent="0.25">
      <c r="A13" s="1">
        <f>A12+1</f>
        <v>8</v>
      </c>
      <c r="B13" s="30" t="s">
        <v>29</v>
      </c>
      <c r="C13" s="4">
        <v>520</v>
      </c>
    </row>
    <row r="14" spans="1:3" x14ac:dyDescent="0.25">
      <c r="A14" s="1">
        <f t="shared" si="0"/>
        <v>9</v>
      </c>
      <c r="B14" s="30" t="s">
        <v>30</v>
      </c>
      <c r="C14" s="4">
        <v>304.17</v>
      </c>
    </row>
    <row r="15" spans="1:3" ht="25.5" x14ac:dyDescent="0.25">
      <c r="A15" s="1">
        <f t="shared" si="0"/>
        <v>10</v>
      </c>
      <c r="B15" s="30" t="s">
        <v>31</v>
      </c>
      <c r="C15" s="4">
        <v>0</v>
      </c>
    </row>
    <row r="16" spans="1:3" x14ac:dyDescent="0.25">
      <c r="A16" s="1">
        <f t="shared" si="0"/>
        <v>11</v>
      </c>
      <c r="B16" s="30" t="s">
        <v>32</v>
      </c>
      <c r="C16" s="4">
        <f>325+40</f>
        <v>365</v>
      </c>
    </row>
    <row r="17" spans="1:3" x14ac:dyDescent="0.25">
      <c r="A17" s="1">
        <f t="shared" si="0"/>
        <v>12</v>
      </c>
      <c r="B17" s="30" t="s">
        <v>33</v>
      </c>
      <c r="C17" s="4">
        <f>304.17+25</f>
        <v>329.17</v>
      </c>
    </row>
    <row r="18" spans="1:3" ht="25.5" x14ac:dyDescent="0.25">
      <c r="A18" s="1">
        <f t="shared" si="0"/>
        <v>13</v>
      </c>
      <c r="B18" s="30" t="s">
        <v>34</v>
      </c>
      <c r="C18" s="4">
        <v>428.56</v>
      </c>
    </row>
    <row r="19" spans="1:3" x14ac:dyDescent="0.25">
      <c r="A19" s="1">
        <f t="shared" si="0"/>
        <v>14</v>
      </c>
      <c r="B19" s="30" t="s">
        <v>35</v>
      </c>
      <c r="C19" s="4">
        <v>304.17</v>
      </c>
    </row>
    <row r="20" spans="1:3" ht="25.5" x14ac:dyDescent="0.25">
      <c r="A20" s="1">
        <f t="shared" si="0"/>
        <v>15</v>
      </c>
      <c r="B20" s="30" t="s">
        <v>36</v>
      </c>
      <c r="C20" s="4">
        <f>304.17</f>
        <v>304.17</v>
      </c>
    </row>
    <row r="21" spans="1:3" x14ac:dyDescent="0.25">
      <c r="A21" s="1">
        <f t="shared" si="0"/>
        <v>16</v>
      </c>
      <c r="B21" s="30" t="s">
        <v>28</v>
      </c>
      <c r="C21" s="4">
        <f>304.17</f>
        <v>304.17</v>
      </c>
    </row>
    <row r="22" spans="1:3" x14ac:dyDescent="0.25">
      <c r="A22" s="1">
        <f t="shared" si="0"/>
        <v>17</v>
      </c>
      <c r="B22" s="30" t="s">
        <v>37</v>
      </c>
      <c r="C22" s="4">
        <v>344.17</v>
      </c>
    </row>
    <row r="23" spans="1:3" x14ac:dyDescent="0.25">
      <c r="A23" s="1">
        <f t="shared" si="0"/>
        <v>18</v>
      </c>
      <c r="B23" s="30" t="s">
        <v>37</v>
      </c>
      <c r="C23" s="4">
        <f>344.17</f>
        <v>344.17</v>
      </c>
    </row>
    <row r="24" spans="1:3" x14ac:dyDescent="0.25">
      <c r="A24" s="1">
        <f t="shared" si="0"/>
        <v>19</v>
      </c>
      <c r="B24" s="30" t="s">
        <v>38</v>
      </c>
      <c r="C24" s="4">
        <f>304.17+25</f>
        <v>329.17</v>
      </c>
    </row>
    <row r="25" spans="1:3" x14ac:dyDescent="0.25">
      <c r="A25" s="1">
        <f t="shared" si="0"/>
        <v>20</v>
      </c>
      <c r="B25" s="30" t="s">
        <v>38</v>
      </c>
      <c r="C25" s="4">
        <f>304.17+25</f>
        <v>329.17</v>
      </c>
    </row>
    <row r="26" spans="1:3" x14ac:dyDescent="0.25">
      <c r="A26" s="1">
        <f t="shared" si="0"/>
        <v>21</v>
      </c>
      <c r="B26" s="30" t="s">
        <v>38</v>
      </c>
      <c r="C26" s="4">
        <f>304.17</f>
        <v>304.17</v>
      </c>
    </row>
    <row r="27" spans="1:3" x14ac:dyDescent="0.25">
      <c r="A27" s="1">
        <f t="shared" si="0"/>
        <v>22</v>
      </c>
      <c r="B27" s="30" t="s">
        <v>39</v>
      </c>
      <c r="C27" s="4">
        <v>0</v>
      </c>
    </row>
    <row r="28" spans="1:3" x14ac:dyDescent="0.25">
      <c r="A28" s="1">
        <f t="shared" si="0"/>
        <v>23</v>
      </c>
      <c r="B28" s="30" t="s">
        <v>40</v>
      </c>
      <c r="C28" s="4">
        <f>325+40</f>
        <v>365</v>
      </c>
    </row>
    <row r="29" spans="1:3" x14ac:dyDescent="0.25">
      <c r="A29" s="2">
        <v>24</v>
      </c>
      <c r="B29" s="30" t="s">
        <v>41</v>
      </c>
      <c r="C29" s="4">
        <v>304.17</v>
      </c>
    </row>
    <row r="30" spans="1:3" x14ac:dyDescent="0.25">
      <c r="A30" s="1">
        <v>25</v>
      </c>
      <c r="B30" s="30" t="s">
        <v>28</v>
      </c>
      <c r="C30" s="4">
        <v>304.17</v>
      </c>
    </row>
    <row r="31" spans="1:3" ht="20.25" customHeight="1" x14ac:dyDescent="0.25">
      <c r="A31" s="23" t="s">
        <v>7</v>
      </c>
      <c r="B31" s="23"/>
      <c r="C31" s="15">
        <f>SUM(C6:C30)</f>
        <v>8676.68</v>
      </c>
    </row>
  </sheetData>
  <mergeCells count="6">
    <mergeCell ref="C4:C5"/>
    <mergeCell ref="A4:A5"/>
    <mergeCell ref="A1:C1"/>
    <mergeCell ref="A2:C2"/>
    <mergeCell ref="A3:C3"/>
    <mergeCell ref="B4:B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C33"/>
  <sheetViews>
    <sheetView workbookViewId="0">
      <selection activeCell="C6" sqref="C6"/>
    </sheetView>
  </sheetViews>
  <sheetFormatPr baseColWidth="10" defaultRowHeight="15" x14ac:dyDescent="0.25"/>
  <cols>
    <col min="1" max="1" width="9.7109375" customWidth="1"/>
    <col min="2" max="2" width="34.7109375" customWidth="1"/>
    <col min="3" max="3" width="27.5703125" customWidth="1"/>
  </cols>
  <sheetData>
    <row r="1" spans="1:3" x14ac:dyDescent="0.25">
      <c r="A1" s="45" t="s">
        <v>0</v>
      </c>
      <c r="B1" s="45"/>
      <c r="C1" s="45"/>
    </row>
    <row r="2" spans="1:3" x14ac:dyDescent="0.25">
      <c r="A2" s="46" t="s">
        <v>6</v>
      </c>
      <c r="B2" s="46"/>
      <c r="C2" s="46"/>
    </row>
    <row r="3" spans="1:3" x14ac:dyDescent="0.25">
      <c r="A3" s="47" t="s">
        <v>17</v>
      </c>
      <c r="B3" s="47"/>
      <c r="C3" s="47"/>
    </row>
    <row r="4" spans="1:3" x14ac:dyDescent="0.25">
      <c r="A4" s="49" t="s">
        <v>1</v>
      </c>
      <c r="B4" s="48" t="s">
        <v>22</v>
      </c>
      <c r="C4" s="48" t="s">
        <v>2</v>
      </c>
    </row>
    <row r="5" spans="1:3" x14ac:dyDescent="0.25">
      <c r="A5" s="49"/>
      <c r="B5" s="48"/>
      <c r="C5" s="48"/>
    </row>
    <row r="6" spans="1:3" x14ac:dyDescent="0.25">
      <c r="A6" s="1">
        <v>1</v>
      </c>
      <c r="B6" s="30" t="s">
        <v>23</v>
      </c>
      <c r="C6" s="4">
        <f>475</f>
        <v>475</v>
      </c>
    </row>
    <row r="7" spans="1:3" x14ac:dyDescent="0.25">
      <c r="A7" s="1">
        <f t="shared" ref="A7:A32" si="0">A6+1</f>
        <v>2</v>
      </c>
      <c r="B7" s="30" t="s">
        <v>24</v>
      </c>
      <c r="C7" s="4">
        <v>375</v>
      </c>
    </row>
    <row r="8" spans="1:3" ht="25.5" x14ac:dyDescent="0.25">
      <c r="A8" s="1">
        <f t="shared" si="0"/>
        <v>3</v>
      </c>
      <c r="B8" s="30" t="s">
        <v>25</v>
      </c>
      <c r="C8" s="4">
        <v>525</v>
      </c>
    </row>
    <row r="9" spans="1:3" x14ac:dyDescent="0.25">
      <c r="A9" s="1">
        <f t="shared" si="0"/>
        <v>4</v>
      </c>
      <c r="B9" s="30" t="s">
        <v>26</v>
      </c>
      <c r="C9" s="4">
        <v>325</v>
      </c>
    </row>
    <row r="10" spans="1:3" x14ac:dyDescent="0.25">
      <c r="A10" s="1">
        <f t="shared" si="0"/>
        <v>5</v>
      </c>
      <c r="B10" s="30" t="s">
        <v>27</v>
      </c>
      <c r="C10" s="4">
        <v>652.92999999999995</v>
      </c>
    </row>
    <row r="11" spans="1:3" x14ac:dyDescent="0.25">
      <c r="A11" s="1">
        <f t="shared" si="0"/>
        <v>6</v>
      </c>
      <c r="B11" s="30" t="s">
        <v>28</v>
      </c>
      <c r="C11" s="4">
        <v>535.98</v>
      </c>
    </row>
    <row r="12" spans="1:3" x14ac:dyDescent="0.25">
      <c r="A12" s="1">
        <f t="shared" si="0"/>
        <v>7</v>
      </c>
      <c r="B12" s="30" t="s">
        <v>28</v>
      </c>
      <c r="C12" s="4">
        <v>304.17</v>
      </c>
    </row>
    <row r="13" spans="1:3" ht="25.5" x14ac:dyDescent="0.25">
      <c r="A13" s="1">
        <f>A12+1</f>
        <v>8</v>
      </c>
      <c r="B13" s="30" t="s">
        <v>29</v>
      </c>
      <c r="C13" s="4">
        <v>520</v>
      </c>
    </row>
    <row r="14" spans="1:3" x14ac:dyDescent="0.25">
      <c r="A14" s="1">
        <f t="shared" si="0"/>
        <v>9</v>
      </c>
      <c r="B14" s="30" t="s">
        <v>30</v>
      </c>
      <c r="C14" s="4">
        <v>304.17</v>
      </c>
    </row>
    <row r="15" spans="1:3" x14ac:dyDescent="0.25">
      <c r="A15" s="1">
        <f t="shared" si="0"/>
        <v>10</v>
      </c>
      <c r="B15" s="30" t="s">
        <v>31</v>
      </c>
      <c r="C15" s="4">
        <f>450/30*22</f>
        <v>330</v>
      </c>
    </row>
    <row r="16" spans="1:3" x14ac:dyDescent="0.25">
      <c r="A16" s="1">
        <f t="shared" si="0"/>
        <v>11</v>
      </c>
      <c r="B16" s="30" t="s">
        <v>32</v>
      </c>
      <c r="C16" s="4">
        <f>325+40</f>
        <v>365</v>
      </c>
    </row>
    <row r="17" spans="1:3" x14ac:dyDescent="0.25">
      <c r="A17" s="1">
        <f t="shared" si="0"/>
        <v>12</v>
      </c>
      <c r="B17" s="30" t="s">
        <v>33</v>
      </c>
      <c r="C17" s="4">
        <f>304.17+25</f>
        <v>329.17</v>
      </c>
    </row>
    <row r="18" spans="1:3" ht="25.5" x14ac:dyDescent="0.25">
      <c r="A18" s="1">
        <f t="shared" si="0"/>
        <v>13</v>
      </c>
      <c r="B18" s="30" t="s">
        <v>34</v>
      </c>
      <c r="C18" s="4">
        <v>428.56</v>
      </c>
    </row>
    <row r="19" spans="1:3" x14ac:dyDescent="0.25">
      <c r="A19" s="1">
        <f t="shared" si="0"/>
        <v>14</v>
      </c>
      <c r="B19" s="30" t="s">
        <v>35</v>
      </c>
      <c r="C19" s="4">
        <v>304.17</v>
      </c>
    </row>
    <row r="20" spans="1:3" x14ac:dyDescent="0.25">
      <c r="A20" s="1">
        <f t="shared" si="0"/>
        <v>15</v>
      </c>
      <c r="B20" s="30" t="s">
        <v>36</v>
      </c>
      <c r="C20" s="4">
        <f>304.17</f>
        <v>304.17</v>
      </c>
    </row>
    <row r="21" spans="1:3" x14ac:dyDescent="0.25">
      <c r="A21" s="1">
        <f t="shared" si="0"/>
        <v>16</v>
      </c>
      <c r="B21" s="30" t="s">
        <v>28</v>
      </c>
      <c r="C21" s="4">
        <f>304.17</f>
        <v>304.17</v>
      </c>
    </row>
    <row r="22" spans="1:3" x14ac:dyDescent="0.25">
      <c r="A22" s="1">
        <f t="shared" si="0"/>
        <v>17</v>
      </c>
      <c r="B22" s="30" t="s">
        <v>37</v>
      </c>
      <c r="C22" s="4">
        <v>344.17</v>
      </c>
    </row>
    <row r="23" spans="1:3" x14ac:dyDescent="0.25">
      <c r="A23" s="1">
        <f t="shared" si="0"/>
        <v>18</v>
      </c>
      <c r="B23" s="30" t="s">
        <v>37</v>
      </c>
      <c r="C23" s="4">
        <f>344.17</f>
        <v>344.17</v>
      </c>
    </row>
    <row r="24" spans="1:3" x14ac:dyDescent="0.25">
      <c r="A24" s="1">
        <f t="shared" si="0"/>
        <v>19</v>
      </c>
      <c r="B24" s="30" t="s">
        <v>38</v>
      </c>
      <c r="C24" s="4">
        <f>304.17+25</f>
        <v>329.17</v>
      </c>
    </row>
    <row r="25" spans="1:3" x14ac:dyDescent="0.25">
      <c r="A25" s="1">
        <f t="shared" si="0"/>
        <v>20</v>
      </c>
      <c r="B25" s="30" t="s">
        <v>38</v>
      </c>
      <c r="C25" s="4">
        <f>304.17+25</f>
        <v>329.17</v>
      </c>
    </row>
    <row r="26" spans="1:3" x14ac:dyDescent="0.25">
      <c r="A26" s="1">
        <f t="shared" si="0"/>
        <v>21</v>
      </c>
      <c r="B26" s="30" t="s">
        <v>38</v>
      </c>
      <c r="C26" s="4">
        <f>304.17</f>
        <v>304.17</v>
      </c>
    </row>
    <row r="27" spans="1:3" x14ac:dyDescent="0.25">
      <c r="A27" s="1">
        <f t="shared" si="0"/>
        <v>22</v>
      </c>
      <c r="B27" s="30" t="s">
        <v>39</v>
      </c>
      <c r="C27" s="4">
        <v>0</v>
      </c>
    </row>
    <row r="28" spans="1:3" x14ac:dyDescent="0.25">
      <c r="A28" s="1">
        <f t="shared" si="0"/>
        <v>23</v>
      </c>
      <c r="B28" s="30" t="s">
        <v>40</v>
      </c>
      <c r="C28" s="4">
        <f>325+40</f>
        <v>365</v>
      </c>
    </row>
    <row r="29" spans="1:3" x14ac:dyDescent="0.25">
      <c r="A29" s="1">
        <f t="shared" si="0"/>
        <v>24</v>
      </c>
      <c r="B29" s="30" t="s">
        <v>41</v>
      </c>
      <c r="C29" s="4">
        <v>304.17</v>
      </c>
    </row>
    <row r="30" spans="1:3" x14ac:dyDescent="0.25">
      <c r="A30" s="1">
        <f t="shared" si="0"/>
        <v>25</v>
      </c>
      <c r="B30" s="30" t="s">
        <v>28</v>
      </c>
      <c r="C30" s="4">
        <v>304.17</v>
      </c>
    </row>
    <row r="31" spans="1:3" x14ac:dyDescent="0.25">
      <c r="A31" s="1">
        <f t="shared" si="0"/>
        <v>26</v>
      </c>
      <c r="B31" s="30" t="s">
        <v>42</v>
      </c>
      <c r="C31" s="4">
        <v>304.17</v>
      </c>
    </row>
    <row r="32" spans="1:3" x14ac:dyDescent="0.25">
      <c r="A32" s="1">
        <f t="shared" si="0"/>
        <v>27</v>
      </c>
      <c r="B32" s="30" t="s">
        <v>43</v>
      </c>
      <c r="C32" s="4">
        <f>304.17</f>
        <v>304.17</v>
      </c>
    </row>
    <row r="33" spans="1:3" x14ac:dyDescent="0.25">
      <c r="A33" s="17" t="s">
        <v>7</v>
      </c>
      <c r="B33" s="17"/>
      <c r="C33" s="15">
        <f>SUM(C6:C32)</f>
        <v>9615.02</v>
      </c>
    </row>
  </sheetData>
  <mergeCells count="6">
    <mergeCell ref="B4:B5"/>
    <mergeCell ref="C4:C5"/>
    <mergeCell ref="A4:A5"/>
    <mergeCell ref="A1:C1"/>
    <mergeCell ref="A2:C2"/>
    <mergeCell ref="A3:C3"/>
  </mergeCells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33"/>
  <sheetViews>
    <sheetView workbookViewId="0">
      <selection activeCell="B15" sqref="B15"/>
    </sheetView>
  </sheetViews>
  <sheetFormatPr baseColWidth="10" defaultRowHeight="15" x14ac:dyDescent="0.25"/>
  <cols>
    <col min="1" max="1" width="9" customWidth="1"/>
    <col min="2" max="2" width="27.140625" customWidth="1"/>
    <col min="3" max="3" width="25" customWidth="1"/>
  </cols>
  <sheetData>
    <row r="1" spans="1:3" x14ac:dyDescent="0.25">
      <c r="A1" s="45" t="s">
        <v>0</v>
      </c>
      <c r="B1" s="45"/>
      <c r="C1" s="45"/>
    </row>
    <row r="2" spans="1:3" x14ac:dyDescent="0.25">
      <c r="A2" s="46" t="s">
        <v>6</v>
      </c>
      <c r="B2" s="46"/>
      <c r="C2" s="46"/>
    </row>
    <row r="3" spans="1:3" x14ac:dyDescent="0.25">
      <c r="A3" s="47" t="s">
        <v>18</v>
      </c>
      <c r="B3" s="47"/>
      <c r="C3" s="47"/>
    </row>
    <row r="4" spans="1:3" x14ac:dyDescent="0.25">
      <c r="A4" s="49" t="s">
        <v>1</v>
      </c>
      <c r="B4" s="49" t="s">
        <v>22</v>
      </c>
      <c r="C4" s="48" t="s">
        <v>2</v>
      </c>
    </row>
    <row r="5" spans="1:3" x14ac:dyDescent="0.25">
      <c r="A5" s="49"/>
      <c r="B5" s="49"/>
      <c r="C5" s="48"/>
    </row>
    <row r="6" spans="1:3" x14ac:dyDescent="0.25">
      <c r="A6" s="1">
        <v>1</v>
      </c>
      <c r="B6" s="30" t="s">
        <v>23</v>
      </c>
      <c r="C6" s="4">
        <f>475</f>
        <v>475</v>
      </c>
    </row>
    <row r="7" spans="1:3" x14ac:dyDescent="0.25">
      <c r="A7" s="1">
        <f t="shared" ref="A7:A32" si="0">A6+1</f>
        <v>2</v>
      </c>
      <c r="B7" s="30" t="s">
        <v>24</v>
      </c>
      <c r="C7" s="4">
        <v>375</v>
      </c>
    </row>
    <row r="8" spans="1:3" ht="25.5" x14ac:dyDescent="0.25">
      <c r="A8" s="1">
        <f t="shared" si="0"/>
        <v>3</v>
      </c>
      <c r="B8" s="30" t="s">
        <v>25</v>
      </c>
      <c r="C8" s="4">
        <v>525</v>
      </c>
    </row>
    <row r="9" spans="1:3" x14ac:dyDescent="0.25">
      <c r="A9" s="1">
        <f t="shared" si="0"/>
        <v>4</v>
      </c>
      <c r="B9" s="30" t="s">
        <v>26</v>
      </c>
      <c r="C9" s="4">
        <v>325</v>
      </c>
    </row>
    <row r="10" spans="1:3" x14ac:dyDescent="0.25">
      <c r="A10" s="1">
        <f t="shared" si="0"/>
        <v>5</v>
      </c>
      <c r="B10" s="30" t="s">
        <v>27</v>
      </c>
      <c r="C10" s="4">
        <f>652.93/31*9</f>
        <v>189.56032258064513</v>
      </c>
    </row>
    <row r="11" spans="1:3" ht="25.5" x14ac:dyDescent="0.25">
      <c r="A11" s="1">
        <f t="shared" si="0"/>
        <v>6</v>
      </c>
      <c r="B11" s="30" t="s">
        <v>28</v>
      </c>
      <c r="C11" s="4">
        <v>535.98</v>
      </c>
    </row>
    <row r="12" spans="1:3" ht="25.5" x14ac:dyDescent="0.25">
      <c r="A12" s="1">
        <f t="shared" si="0"/>
        <v>7</v>
      </c>
      <c r="B12" s="30" t="s">
        <v>28</v>
      </c>
      <c r="C12" s="4">
        <v>304.17</v>
      </c>
    </row>
    <row r="13" spans="1:3" ht="25.5" x14ac:dyDescent="0.25">
      <c r="A13" s="1">
        <f>A12+1</f>
        <v>8</v>
      </c>
      <c r="B13" s="30" t="s">
        <v>29</v>
      </c>
      <c r="C13" s="4">
        <v>520</v>
      </c>
    </row>
    <row r="14" spans="1:3" x14ac:dyDescent="0.25">
      <c r="A14" s="1">
        <f t="shared" si="0"/>
        <v>9</v>
      </c>
      <c r="B14" s="31" t="s">
        <v>30</v>
      </c>
      <c r="C14" s="4">
        <v>304.17</v>
      </c>
    </row>
    <row r="15" spans="1:3" ht="25.5" x14ac:dyDescent="0.25">
      <c r="A15" s="1">
        <f t="shared" si="0"/>
        <v>10</v>
      </c>
      <c r="B15" s="30" t="s">
        <v>31</v>
      </c>
      <c r="C15" s="4">
        <f>450</f>
        <v>450</v>
      </c>
    </row>
    <row r="16" spans="1:3" x14ac:dyDescent="0.25">
      <c r="A16" s="1">
        <f t="shared" si="0"/>
        <v>11</v>
      </c>
      <c r="B16" s="30" t="s">
        <v>32</v>
      </c>
      <c r="C16" s="4">
        <f>325+40</f>
        <v>365</v>
      </c>
    </row>
    <row r="17" spans="1:3" x14ac:dyDescent="0.25">
      <c r="A17" s="1">
        <f t="shared" si="0"/>
        <v>12</v>
      </c>
      <c r="B17" s="30" t="s">
        <v>44</v>
      </c>
      <c r="C17" s="4">
        <f>304.17+25</f>
        <v>329.17</v>
      </c>
    </row>
    <row r="18" spans="1:3" ht="25.5" x14ac:dyDescent="0.25">
      <c r="A18" s="1">
        <f t="shared" si="0"/>
        <v>13</v>
      </c>
      <c r="B18" s="30" t="s">
        <v>34</v>
      </c>
      <c r="C18" s="4">
        <v>428.56</v>
      </c>
    </row>
    <row r="19" spans="1:3" x14ac:dyDescent="0.25">
      <c r="A19" s="1">
        <f t="shared" si="0"/>
        <v>14</v>
      </c>
      <c r="B19" s="30" t="s">
        <v>35</v>
      </c>
      <c r="C19" s="4">
        <v>354.17</v>
      </c>
    </row>
    <row r="20" spans="1:3" ht="25.5" x14ac:dyDescent="0.25">
      <c r="A20" s="1">
        <f t="shared" si="0"/>
        <v>15</v>
      </c>
      <c r="B20" s="30" t="s">
        <v>36</v>
      </c>
      <c r="C20" s="4">
        <f>304.17</f>
        <v>304.17</v>
      </c>
    </row>
    <row r="21" spans="1:3" ht="25.5" x14ac:dyDescent="0.25">
      <c r="A21" s="1">
        <f t="shared" si="0"/>
        <v>16</v>
      </c>
      <c r="B21" s="30" t="s">
        <v>28</v>
      </c>
      <c r="C21" s="4">
        <f>304.17</f>
        <v>304.17</v>
      </c>
    </row>
    <row r="22" spans="1:3" x14ac:dyDescent="0.25">
      <c r="A22" s="1">
        <f t="shared" si="0"/>
        <v>17</v>
      </c>
      <c r="B22" s="30" t="s">
        <v>37</v>
      </c>
      <c r="C22" s="4">
        <v>344.17</v>
      </c>
    </row>
    <row r="23" spans="1:3" x14ac:dyDescent="0.25">
      <c r="A23" s="1">
        <f t="shared" si="0"/>
        <v>18</v>
      </c>
      <c r="B23" s="30" t="s">
        <v>37</v>
      </c>
      <c r="C23" s="4">
        <f>344.17/31*15</f>
        <v>166.53387096774196</v>
      </c>
    </row>
    <row r="24" spans="1:3" x14ac:dyDescent="0.25">
      <c r="A24" s="1">
        <f t="shared" si="0"/>
        <v>19</v>
      </c>
      <c r="B24" s="31" t="s">
        <v>38</v>
      </c>
      <c r="C24" s="4">
        <f>304.17+25</f>
        <v>329.17</v>
      </c>
    </row>
    <row r="25" spans="1:3" x14ac:dyDescent="0.25">
      <c r="A25" s="1">
        <f t="shared" si="0"/>
        <v>20</v>
      </c>
      <c r="B25" s="30" t="s">
        <v>38</v>
      </c>
      <c r="C25" s="4">
        <f>304.17+25</f>
        <v>329.17</v>
      </c>
    </row>
    <row r="26" spans="1:3" x14ac:dyDescent="0.25">
      <c r="A26" s="1">
        <f t="shared" si="0"/>
        <v>21</v>
      </c>
      <c r="B26" s="30" t="s">
        <v>38</v>
      </c>
      <c r="C26" s="4">
        <f>304.17</f>
        <v>304.17</v>
      </c>
    </row>
    <row r="27" spans="1:3" x14ac:dyDescent="0.25">
      <c r="A27" s="1">
        <f t="shared" si="0"/>
        <v>22</v>
      </c>
      <c r="B27" s="30" t="s">
        <v>45</v>
      </c>
      <c r="C27" s="4">
        <v>0</v>
      </c>
    </row>
    <row r="28" spans="1:3" x14ac:dyDescent="0.25">
      <c r="A28" s="1">
        <f t="shared" si="0"/>
        <v>23</v>
      </c>
      <c r="B28" s="30" t="s">
        <v>40</v>
      </c>
      <c r="C28" s="4">
        <f>325+40</f>
        <v>365</v>
      </c>
    </row>
    <row r="29" spans="1:3" x14ac:dyDescent="0.25">
      <c r="A29" s="1">
        <f t="shared" si="0"/>
        <v>24</v>
      </c>
      <c r="B29" s="31" t="s">
        <v>41</v>
      </c>
      <c r="C29" s="4">
        <v>304.17</v>
      </c>
    </row>
    <row r="30" spans="1:3" ht="25.5" x14ac:dyDescent="0.25">
      <c r="A30" s="1">
        <f t="shared" si="0"/>
        <v>25</v>
      </c>
      <c r="B30" s="30" t="s">
        <v>28</v>
      </c>
      <c r="C30" s="4">
        <v>304.17</v>
      </c>
    </row>
    <row r="31" spans="1:3" x14ac:dyDescent="0.25">
      <c r="A31" s="1">
        <f t="shared" si="0"/>
        <v>26</v>
      </c>
      <c r="B31" s="30" t="s">
        <v>42</v>
      </c>
      <c r="C31" s="4">
        <v>304.17</v>
      </c>
    </row>
    <row r="32" spans="1:3" ht="25.5" x14ac:dyDescent="0.25">
      <c r="A32" s="1">
        <f t="shared" si="0"/>
        <v>27</v>
      </c>
      <c r="B32" s="30" t="s">
        <v>43</v>
      </c>
      <c r="C32" s="4">
        <f>304.17</f>
        <v>304.17</v>
      </c>
    </row>
    <row r="33" spans="1:3" x14ac:dyDescent="0.25">
      <c r="A33" s="32" t="s">
        <v>7</v>
      </c>
      <c r="B33" s="32"/>
      <c r="C33" s="15">
        <f>SUM(C6:C32)</f>
        <v>9144.014193548388</v>
      </c>
    </row>
  </sheetData>
  <mergeCells count="6">
    <mergeCell ref="C4:C5"/>
    <mergeCell ref="A4:A5"/>
    <mergeCell ref="A1:C1"/>
    <mergeCell ref="A2:C2"/>
    <mergeCell ref="A3:C3"/>
    <mergeCell ref="B4:B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41"/>
  <sheetViews>
    <sheetView topLeftCell="A16" workbookViewId="0">
      <selection activeCell="B14" sqref="B14"/>
    </sheetView>
  </sheetViews>
  <sheetFormatPr baseColWidth="10" defaultRowHeight="15" x14ac:dyDescent="0.25"/>
  <cols>
    <col min="1" max="1" width="7.5703125" customWidth="1"/>
    <col min="2" max="2" width="29.85546875" customWidth="1"/>
    <col min="3" max="3" width="23.28515625" customWidth="1"/>
  </cols>
  <sheetData>
    <row r="1" spans="1:4" x14ac:dyDescent="0.25">
      <c r="A1" s="37" t="s">
        <v>0</v>
      </c>
      <c r="B1" s="37"/>
      <c r="C1" s="37"/>
      <c r="D1" s="9"/>
    </row>
    <row r="2" spans="1:4" x14ac:dyDescent="0.25">
      <c r="A2" s="37" t="s">
        <v>9</v>
      </c>
      <c r="B2" s="37"/>
      <c r="C2" s="37"/>
      <c r="D2" s="9"/>
    </row>
    <row r="3" spans="1:4" x14ac:dyDescent="0.25">
      <c r="A3" s="38" t="s">
        <v>10</v>
      </c>
      <c r="B3" s="38"/>
      <c r="C3" s="38"/>
      <c r="D3" s="9"/>
    </row>
    <row r="4" spans="1:4" x14ac:dyDescent="0.25">
      <c r="A4" s="41" t="s">
        <v>1</v>
      </c>
      <c r="B4" s="49" t="s">
        <v>22</v>
      </c>
      <c r="C4" s="41" t="s">
        <v>2</v>
      </c>
      <c r="D4" s="9"/>
    </row>
    <row r="5" spans="1:4" x14ac:dyDescent="0.25">
      <c r="A5" s="42"/>
      <c r="B5" s="49"/>
      <c r="C5" s="42"/>
      <c r="D5" s="9"/>
    </row>
    <row r="6" spans="1:4" x14ac:dyDescent="0.25">
      <c r="A6" s="11">
        <v>1</v>
      </c>
      <c r="B6" s="28" t="s">
        <v>23</v>
      </c>
      <c r="C6" s="6">
        <f>475/30*12</f>
        <v>190</v>
      </c>
      <c r="D6" s="9"/>
    </row>
    <row r="7" spans="1:4" x14ac:dyDescent="0.25">
      <c r="A7" s="11">
        <f t="shared" ref="A7:A32" si="0">A6+1</f>
        <v>2</v>
      </c>
      <c r="B7" s="28" t="s">
        <v>24</v>
      </c>
      <c r="C7" s="6">
        <v>375</v>
      </c>
      <c r="D7" s="9"/>
    </row>
    <row r="8" spans="1:4" ht="25.5" x14ac:dyDescent="0.25">
      <c r="A8" s="11">
        <f t="shared" si="0"/>
        <v>3</v>
      </c>
      <c r="B8" s="28" t="s">
        <v>25</v>
      </c>
      <c r="C8" s="6">
        <v>525</v>
      </c>
      <c r="D8" s="9"/>
    </row>
    <row r="9" spans="1:4" x14ac:dyDescent="0.25">
      <c r="A9" s="11">
        <f t="shared" si="0"/>
        <v>4</v>
      </c>
      <c r="B9" s="28" t="s">
        <v>26</v>
      </c>
      <c r="C9" s="6">
        <v>325</v>
      </c>
      <c r="D9" s="9"/>
    </row>
    <row r="10" spans="1:4" x14ac:dyDescent="0.25">
      <c r="A10" s="11">
        <f t="shared" si="0"/>
        <v>5</v>
      </c>
      <c r="B10" s="28" t="s">
        <v>27</v>
      </c>
      <c r="C10" s="6">
        <v>0</v>
      </c>
      <c r="D10" s="9"/>
    </row>
    <row r="11" spans="1:4" x14ac:dyDescent="0.25">
      <c r="A11" s="11">
        <f t="shared" si="0"/>
        <v>6</v>
      </c>
      <c r="B11" s="28" t="s">
        <v>28</v>
      </c>
      <c r="C11" s="6">
        <v>535.98</v>
      </c>
      <c r="D11" s="9"/>
    </row>
    <row r="12" spans="1:4" x14ac:dyDescent="0.25">
      <c r="A12" s="11">
        <f t="shared" si="0"/>
        <v>7</v>
      </c>
      <c r="B12" s="28" t="s">
        <v>28</v>
      </c>
      <c r="C12" s="6">
        <v>304.17</v>
      </c>
      <c r="D12" s="9"/>
    </row>
    <row r="13" spans="1:4" ht="25.5" x14ac:dyDescent="0.25">
      <c r="A13" s="11">
        <f>A12+1</f>
        <v>8</v>
      </c>
      <c r="B13" s="28" t="s">
        <v>29</v>
      </c>
      <c r="C13" s="6">
        <f>520/30*26</f>
        <v>450.66666666666663</v>
      </c>
      <c r="D13" s="9"/>
    </row>
    <row r="14" spans="1:4" ht="33" customHeight="1" x14ac:dyDescent="0.25">
      <c r="A14" s="11">
        <f t="shared" si="0"/>
        <v>9</v>
      </c>
      <c r="B14" s="29" t="s">
        <v>30</v>
      </c>
      <c r="C14" s="6">
        <v>304.17</v>
      </c>
      <c r="D14" s="9"/>
    </row>
    <row r="15" spans="1:4" ht="25.5" x14ac:dyDescent="0.25">
      <c r="A15" s="11">
        <f t="shared" si="0"/>
        <v>10</v>
      </c>
      <c r="B15" s="28" t="s">
        <v>31</v>
      </c>
      <c r="C15" s="6">
        <f>450</f>
        <v>450</v>
      </c>
      <c r="D15" s="9"/>
    </row>
    <row r="16" spans="1:4" x14ac:dyDescent="0.25">
      <c r="A16" s="11">
        <f t="shared" si="0"/>
        <v>11</v>
      </c>
      <c r="B16" s="28" t="s">
        <v>32</v>
      </c>
      <c r="C16" s="6">
        <f>325+40</f>
        <v>365</v>
      </c>
      <c r="D16" s="9"/>
    </row>
    <row r="17" spans="1:4" x14ac:dyDescent="0.25">
      <c r="A17" s="11">
        <f t="shared" si="0"/>
        <v>12</v>
      </c>
      <c r="B17" s="28" t="s">
        <v>44</v>
      </c>
      <c r="C17" s="6">
        <f>304.17+25</f>
        <v>329.17</v>
      </c>
      <c r="D17" s="9"/>
    </row>
    <row r="18" spans="1:4" ht="25.5" x14ac:dyDescent="0.25">
      <c r="A18" s="11">
        <f t="shared" si="0"/>
        <v>13</v>
      </c>
      <c r="B18" s="28" t="s">
        <v>34</v>
      </c>
      <c r="C18" s="6">
        <v>428.56</v>
      </c>
      <c r="D18" s="9"/>
    </row>
    <row r="19" spans="1:4" x14ac:dyDescent="0.25">
      <c r="A19" s="11">
        <f t="shared" si="0"/>
        <v>14</v>
      </c>
      <c r="B19" s="28" t="s">
        <v>35</v>
      </c>
      <c r="C19" s="6">
        <v>354.17</v>
      </c>
      <c r="D19" s="9"/>
    </row>
    <row r="20" spans="1:4" ht="25.5" x14ac:dyDescent="0.25">
      <c r="A20" s="11">
        <f t="shared" si="0"/>
        <v>15</v>
      </c>
      <c r="B20" s="28" t="s">
        <v>36</v>
      </c>
      <c r="C20" s="6">
        <f>304.17</f>
        <v>304.17</v>
      </c>
      <c r="D20" s="9"/>
    </row>
    <row r="21" spans="1:4" x14ac:dyDescent="0.25">
      <c r="A21" s="11">
        <f t="shared" si="0"/>
        <v>16</v>
      </c>
      <c r="B21" s="28" t="s">
        <v>28</v>
      </c>
      <c r="C21" s="6">
        <f>304.17</f>
        <v>304.17</v>
      </c>
      <c r="D21" s="9"/>
    </row>
    <row r="22" spans="1:4" x14ac:dyDescent="0.25">
      <c r="A22" s="11">
        <f t="shared" si="0"/>
        <v>17</v>
      </c>
      <c r="B22" s="28" t="s">
        <v>37</v>
      </c>
      <c r="C22" s="6">
        <v>344.17</v>
      </c>
      <c r="D22" s="9"/>
    </row>
    <row r="23" spans="1:4" x14ac:dyDescent="0.25">
      <c r="A23" s="11">
        <f t="shared" si="0"/>
        <v>18</v>
      </c>
      <c r="B23" s="28" t="s">
        <v>37</v>
      </c>
      <c r="C23" s="6">
        <f>344.17</f>
        <v>344.17</v>
      </c>
      <c r="D23" s="9"/>
    </row>
    <row r="24" spans="1:4" x14ac:dyDescent="0.25">
      <c r="A24" s="11">
        <f t="shared" si="0"/>
        <v>19</v>
      </c>
      <c r="B24" s="29" t="s">
        <v>38</v>
      </c>
      <c r="C24" s="6">
        <f>304.17+25</f>
        <v>329.17</v>
      </c>
      <c r="D24" s="9"/>
    </row>
    <row r="25" spans="1:4" x14ac:dyDescent="0.25">
      <c r="A25" s="11">
        <f t="shared" si="0"/>
        <v>20</v>
      </c>
      <c r="B25" s="28" t="s">
        <v>38</v>
      </c>
      <c r="C25" s="6">
        <f>304.17+25</f>
        <v>329.17</v>
      </c>
      <c r="D25" s="9"/>
    </row>
    <row r="26" spans="1:4" x14ac:dyDescent="0.25">
      <c r="A26" s="11">
        <f t="shared" si="0"/>
        <v>21</v>
      </c>
      <c r="B26" s="28" t="s">
        <v>38</v>
      </c>
      <c r="C26" s="6">
        <f>304.17</f>
        <v>304.17</v>
      </c>
      <c r="D26" s="9"/>
    </row>
    <row r="27" spans="1:4" x14ac:dyDescent="0.25">
      <c r="A27" s="11">
        <f t="shared" si="0"/>
        <v>22</v>
      </c>
      <c r="B27" s="28" t="s">
        <v>45</v>
      </c>
      <c r="C27" s="7">
        <f>304.17/30*22</f>
        <v>223.05800000000002</v>
      </c>
      <c r="D27" s="9"/>
    </row>
    <row r="28" spans="1:4" x14ac:dyDescent="0.25">
      <c r="A28" s="11">
        <f t="shared" si="0"/>
        <v>23</v>
      </c>
      <c r="B28" s="28" t="s">
        <v>40</v>
      </c>
      <c r="C28" s="6">
        <f>325+40</f>
        <v>365</v>
      </c>
      <c r="D28" s="9"/>
    </row>
    <row r="29" spans="1:4" x14ac:dyDescent="0.25">
      <c r="A29" s="11">
        <f t="shared" si="0"/>
        <v>24</v>
      </c>
      <c r="B29" s="29" t="s">
        <v>41</v>
      </c>
      <c r="C29" s="6">
        <v>304.17</v>
      </c>
      <c r="D29" s="9"/>
    </row>
    <row r="30" spans="1:4" x14ac:dyDescent="0.25">
      <c r="A30" s="11">
        <f t="shared" si="0"/>
        <v>25</v>
      </c>
      <c r="B30" s="28" t="s">
        <v>28</v>
      </c>
      <c r="C30" s="6">
        <v>304.17</v>
      </c>
      <c r="D30" s="9"/>
    </row>
    <row r="31" spans="1:4" x14ac:dyDescent="0.25">
      <c r="A31" s="11">
        <f t="shared" si="0"/>
        <v>26</v>
      </c>
      <c r="B31" s="28" t="s">
        <v>42</v>
      </c>
      <c r="C31" s="6">
        <v>304.17</v>
      </c>
      <c r="D31" s="9"/>
    </row>
    <row r="32" spans="1:4" x14ac:dyDescent="0.25">
      <c r="A32" s="11">
        <f t="shared" si="0"/>
        <v>27</v>
      </c>
      <c r="B32" s="28" t="s">
        <v>43</v>
      </c>
      <c r="C32" s="6">
        <f>304.17</f>
        <v>304.17</v>
      </c>
      <c r="D32" s="9"/>
    </row>
    <row r="33" spans="1:4" ht="15" customHeight="1" x14ac:dyDescent="0.25">
      <c r="A33" s="25" t="s">
        <v>7</v>
      </c>
      <c r="B33" s="25"/>
      <c r="C33" s="26">
        <f>SUM(C6:C32)</f>
        <v>9000.8146666666671</v>
      </c>
      <c r="D33" s="9"/>
    </row>
    <row r="34" spans="1:4" x14ac:dyDescent="0.25">
      <c r="A34" s="33"/>
      <c r="B34" s="33"/>
      <c r="C34" s="33"/>
      <c r="D34" s="9"/>
    </row>
    <row r="35" spans="1:4" x14ac:dyDescent="0.25">
      <c r="A35" s="9"/>
      <c r="B35" s="9"/>
      <c r="C35" s="9"/>
      <c r="D35" s="9"/>
    </row>
    <row r="36" spans="1:4" x14ac:dyDescent="0.25">
      <c r="A36" s="9"/>
      <c r="B36" s="9"/>
      <c r="C36" s="9"/>
      <c r="D36" s="9"/>
    </row>
    <row r="37" spans="1:4" x14ac:dyDescent="0.25">
      <c r="A37" s="9"/>
      <c r="B37" s="9"/>
      <c r="C37" s="9"/>
      <c r="D37" s="9"/>
    </row>
    <row r="38" spans="1:4" x14ac:dyDescent="0.25">
      <c r="A38" s="9"/>
      <c r="B38" s="9"/>
      <c r="C38" s="9"/>
      <c r="D38" s="9"/>
    </row>
    <row r="39" spans="1:4" x14ac:dyDescent="0.25">
      <c r="A39" s="9"/>
      <c r="B39" s="9"/>
      <c r="C39" s="9"/>
      <c r="D39" s="9"/>
    </row>
    <row r="40" spans="1:4" x14ac:dyDescent="0.25">
      <c r="A40" s="9"/>
      <c r="B40" s="9"/>
      <c r="C40" s="9"/>
      <c r="D40" s="9"/>
    </row>
    <row r="41" spans="1:4" x14ac:dyDescent="0.25">
      <c r="A41" s="9"/>
      <c r="B41" s="9"/>
      <c r="C41" s="9"/>
      <c r="D41" s="9"/>
    </row>
  </sheetData>
  <mergeCells count="6">
    <mergeCell ref="A4:A5"/>
    <mergeCell ref="C4:C5"/>
    <mergeCell ref="A1:C1"/>
    <mergeCell ref="A2:C2"/>
    <mergeCell ref="A3:C3"/>
    <mergeCell ref="B4:B5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 2019</vt:lpstr>
      <vt:lpstr>FEBRERO</vt:lpstr>
      <vt:lpstr>MARZO 2019</vt:lpstr>
      <vt:lpstr>ABRIL</vt:lpstr>
      <vt:lpstr>MAYO</vt:lpstr>
      <vt:lpstr>JUNIO 2019</vt:lpstr>
      <vt:lpstr>JULIO 2019</vt:lpstr>
      <vt:lpstr>AGOSTO 2019</vt:lpstr>
      <vt:lpstr>SEPTIEMBRE 2019</vt:lpstr>
      <vt:lpstr>OCT. 2019</vt:lpstr>
      <vt:lpstr>NOV. 2019</vt:lpstr>
      <vt:lpstr>DIC. 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2020-03-04T19:25:00Z</cp:lastPrinted>
  <dcterms:created xsi:type="dcterms:W3CDTF">2019-04-25T15:02:39Z</dcterms:created>
  <dcterms:modified xsi:type="dcterms:W3CDTF">2020-03-04T19:34:59Z</dcterms:modified>
</cp:coreProperties>
</file>