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rian Torres\Desktop\CARPETAS Y PROYECTOS 2019\PRADOS DE ZARAGOZA\"/>
    </mc:Choice>
  </mc:AlternateContent>
  <bookViews>
    <workbookView xWindow="0" yWindow="0" windowWidth="11490" windowHeight="46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1" i="1" l="1"/>
  <c r="B139" i="1"/>
  <c r="E106" i="1"/>
  <c r="E105" i="1"/>
  <c r="E104" i="1"/>
  <c r="E103" i="1"/>
  <c r="E102" i="1"/>
  <c r="B143" i="1" l="1"/>
  <c r="B142" i="1"/>
  <c r="E97" i="1" l="1"/>
  <c r="E59" i="1" l="1"/>
  <c r="E101" i="1" l="1"/>
  <c r="E119" i="1"/>
  <c r="E100" i="1" l="1"/>
  <c r="E58" i="1"/>
  <c r="E99" i="1"/>
  <c r="E98" i="1"/>
  <c r="E71" i="1"/>
  <c r="B63" i="1"/>
  <c r="B140" i="1" s="1"/>
  <c r="E96" i="1" l="1"/>
  <c r="E95" i="1" s="1"/>
  <c r="E121" i="1"/>
  <c r="E120" i="1"/>
  <c r="E76" i="1"/>
  <c r="E75" i="1"/>
  <c r="E74" i="1"/>
  <c r="E118" i="1" l="1"/>
  <c r="B10" i="1" s="1"/>
  <c r="E13" i="1"/>
  <c r="E73" i="1"/>
  <c r="E23" i="1" l="1"/>
  <c r="B20" i="1"/>
  <c r="E70" i="1"/>
  <c r="E69" i="1"/>
  <c r="E68" i="1"/>
  <c r="E63" i="1"/>
  <c r="E62" i="1"/>
  <c r="E61" i="1" l="1"/>
  <c r="E67" i="1"/>
  <c r="E27" i="1"/>
  <c r="E57" i="1"/>
  <c r="E56" i="1"/>
  <c r="E55" i="1"/>
  <c r="E54" i="1"/>
  <c r="E53" i="1" l="1"/>
  <c r="E51" i="1" s="1"/>
  <c r="E10" i="1" s="1"/>
  <c r="E20" i="1" s="1"/>
  <c r="E25" i="1" l="1"/>
  <c r="E33" i="1" s="1"/>
  <c r="E38" i="1" l="1"/>
</calcChain>
</file>

<file path=xl/sharedStrings.xml><?xml version="1.0" encoding="utf-8"?>
<sst xmlns="http://schemas.openxmlformats.org/spreadsheetml/2006/main" count="155" uniqueCount="72">
  <si>
    <t>MANO DE OBRA</t>
  </si>
  <si>
    <t>MATERIALES</t>
  </si>
  <si>
    <t xml:space="preserve">               </t>
  </si>
  <si>
    <t xml:space="preserve">COSTO DIRECTO:    </t>
  </si>
  <si>
    <t xml:space="preserve">TOTAL:                     </t>
  </si>
  <si>
    <t xml:space="preserve">COSTO DIRECTO:              </t>
  </si>
  <si>
    <t xml:space="preserve">TOTAL:                                </t>
  </si>
  <si>
    <r>
      <t>1.</t>
    </r>
    <r>
      <rPr>
        <sz val="7"/>
        <color rgb="FF000000"/>
        <rFont val="Times New Roman"/>
        <family val="1"/>
      </rPr>
      <t xml:space="preserve">    </t>
    </r>
    <r>
      <rPr>
        <sz val="12"/>
        <color rgb="FF000000"/>
        <rFont val="Arial"/>
        <family val="2"/>
      </rPr>
      <t xml:space="preserve">MANO DE OBRA                                    </t>
    </r>
  </si>
  <si>
    <r>
      <t>2.</t>
    </r>
    <r>
      <rPr>
        <sz val="7"/>
        <color rgb="FF000000"/>
        <rFont val="Times New Roman"/>
        <family val="1"/>
      </rPr>
      <t xml:space="preserve">    </t>
    </r>
    <r>
      <rPr>
        <sz val="12"/>
        <color rgb="FF000000"/>
        <rFont val="Arial"/>
        <family val="2"/>
      </rPr>
      <t xml:space="preserve">MATERIALES                           </t>
    </r>
  </si>
  <si>
    <r>
      <t>3.</t>
    </r>
    <r>
      <rPr>
        <sz val="7"/>
        <color rgb="FF000000"/>
        <rFont val="Times New Roman"/>
        <family val="1"/>
      </rPr>
      <t xml:space="preserve">    </t>
    </r>
    <r>
      <rPr>
        <sz val="12"/>
        <color rgb="FF000000"/>
        <rFont val="Arial"/>
        <family val="2"/>
      </rPr>
      <t xml:space="preserve">EQUIPO Y HERRAMIENTAS                            </t>
    </r>
  </si>
  <si>
    <t>DESCRIPCION</t>
  </si>
  <si>
    <t>CANTIDAD</t>
  </si>
  <si>
    <t>UNIDAD</t>
  </si>
  <si>
    <t>P.U.</t>
  </si>
  <si>
    <t>SUB TOTAL</t>
  </si>
  <si>
    <t xml:space="preserve"> </t>
  </si>
  <si>
    <t xml:space="preserve"> A) MATERIALES</t>
  </si>
  <si>
    <t>1. TRAZO POR UNIDAD DE AREA</t>
  </si>
  <si>
    <t>conos de hilo</t>
  </si>
  <si>
    <t xml:space="preserve">hierro de 1/2" </t>
  </si>
  <si>
    <t>costanera</t>
  </si>
  <si>
    <t xml:space="preserve">regla pacha </t>
  </si>
  <si>
    <t>unidad</t>
  </si>
  <si>
    <t>qq</t>
  </si>
  <si>
    <t>vara</t>
  </si>
  <si>
    <t>m3</t>
  </si>
  <si>
    <t>B) EQUIPO Y HERRAMIENTAS</t>
  </si>
  <si>
    <t>dias</t>
  </si>
  <si>
    <t>galon</t>
  </si>
  <si>
    <t>cemento fuerte</t>
  </si>
  <si>
    <t>D) MANO DE OBRA</t>
  </si>
  <si>
    <r>
      <t xml:space="preserve">PERFIL TECNICO
</t>
    </r>
    <r>
      <rPr>
        <sz val="11"/>
        <color rgb="FF000000"/>
        <rFont val="Arial"/>
        <family val="2"/>
      </rPr>
      <t>FONDO DE DESARROLLO ECONOMICO Y SOCIAL (FODES)
RESUMEN DE PRESUPUESTO</t>
    </r>
  </si>
  <si>
    <t>bolsas</t>
  </si>
  <si>
    <t>arena</t>
  </si>
  <si>
    <t>gasolina para concretera</t>
  </si>
  <si>
    <t xml:space="preserve">EQUIPO Y HERRAMIENTA:                     </t>
  </si>
  <si>
    <t>2. BASE COMPACTADA CON MATERIAL SELECTO (e=20 cm)</t>
  </si>
  <si>
    <t>tierra blanca</t>
  </si>
  <si>
    <t>3. CONSTRUCCION DE CORDON CUNETA DE MAMPOSTERIA DE BLOCK DE 15 CM SUPERFICIE AFINADA</t>
  </si>
  <si>
    <t>ml</t>
  </si>
  <si>
    <t>block de 15 cm</t>
  </si>
  <si>
    <t>cemento</t>
  </si>
  <si>
    <t>grava # 1</t>
  </si>
  <si>
    <t>4. PAVIMENTO CON SUPERFICIE DE CONCRETO (P.V. 1:2:2),
 e=10 cm, F'C=210 KGF/CM2</t>
  </si>
  <si>
    <t>m2</t>
  </si>
  <si>
    <t>bolsa</t>
  </si>
  <si>
    <t>pala cuadrada con mango</t>
  </si>
  <si>
    <t>piocha con mango</t>
  </si>
  <si>
    <t>alambre de amarre</t>
  </si>
  <si>
    <t>libra</t>
  </si>
  <si>
    <t>cañuela 2 x 1 chapa 14</t>
  </si>
  <si>
    <t>carretilla</t>
  </si>
  <si>
    <r>
      <t xml:space="preserve">CARPETA TECNICA             
</t>
    </r>
    <r>
      <rPr>
        <sz val="11"/>
        <color rgb="FF000000"/>
        <rFont val="Arial"/>
        <family val="2"/>
      </rPr>
      <t>FONDO DE DESARROLLO ECONOMICO Y SOCIAL (FODES)
HOJA DE PRESUPUESTO</t>
    </r>
  </si>
  <si>
    <r>
      <t xml:space="preserve">FECHA:
</t>
    </r>
    <r>
      <rPr>
        <sz val="11"/>
        <color theme="1"/>
        <rFont val="Arial"/>
        <family val="2"/>
      </rPr>
      <t>MAYO DE 2019</t>
    </r>
  </si>
  <si>
    <t>clavo de 3"</t>
  </si>
  <si>
    <t>cemento holcim</t>
  </si>
  <si>
    <t>diesel para motoniveladora</t>
  </si>
  <si>
    <r>
      <t xml:space="preserve">CARPETA TECNICA             
</t>
    </r>
    <r>
      <rPr>
        <sz val="11"/>
        <color rgb="FF000000"/>
        <rFont val="Arial"/>
        <family val="2"/>
      </rPr>
      <t>FONDO DE DESARROLLO ECONOMICO Y SOCIAL (FODES)
VOLUMEN DE OBRA</t>
    </r>
  </si>
  <si>
    <r>
      <t>PROYECTO:</t>
    </r>
    <r>
      <rPr>
        <sz val="12"/>
        <color rgb="FF000000"/>
        <rFont val="Arial"/>
        <family val="2"/>
      </rPr>
      <t xml:space="preserve"> </t>
    </r>
    <r>
      <rPr>
        <b/>
        <sz val="12"/>
        <color rgb="FF000000"/>
        <rFont val="Arial"/>
        <family val="2"/>
      </rPr>
      <t xml:space="preserve"> PAVIMENTACION DE 150 METROS DE CALLE CON CONCRETO HIDRAULICO DE LA CALLE PRINCIPAL DE LA COLONIA PRADOS DE ZARAGOZA</t>
    </r>
  </si>
  <si>
    <r>
      <t xml:space="preserve">FECHA:
</t>
    </r>
    <r>
      <rPr>
        <sz val="11"/>
        <color theme="1"/>
        <rFont val="Arial"/>
        <family val="2"/>
      </rPr>
      <t>JULIO DE 2019</t>
    </r>
  </si>
  <si>
    <t>alquiler de rodo compactador de 2 toneladas</t>
  </si>
  <si>
    <t>Maestro de Obra (1 x 36 dias)</t>
  </si>
  <si>
    <t>alquiler de mini cargador</t>
  </si>
  <si>
    <t>horas</t>
  </si>
  <si>
    <t>disco corte concreto de 9"</t>
  </si>
  <si>
    <t>esponja para afinado</t>
  </si>
  <si>
    <t>hoja para sierra</t>
  </si>
  <si>
    <t>Albañiles ( 5 x 36 dias )</t>
  </si>
  <si>
    <t>Auxiliares ( 10 x 36 dias )</t>
  </si>
  <si>
    <r>
      <t>4.</t>
    </r>
    <r>
      <rPr>
        <sz val="7"/>
        <color rgb="FF000000"/>
        <rFont val="Times New Roman"/>
        <family val="1"/>
      </rPr>
      <t xml:space="preserve">    </t>
    </r>
    <r>
      <rPr>
        <sz val="12"/>
        <color rgb="FF000000"/>
        <rFont val="Arial"/>
        <family val="2"/>
      </rPr>
      <t xml:space="preserve">SUBTOTAL                                         </t>
    </r>
  </si>
  <si>
    <r>
      <t>5.</t>
    </r>
    <r>
      <rPr>
        <b/>
        <sz val="7"/>
        <color rgb="FF000000"/>
        <rFont val="Times New Roman"/>
        <family val="1"/>
      </rPr>
      <t xml:space="preserve">    </t>
    </r>
    <r>
      <rPr>
        <b/>
        <sz val="12"/>
        <color rgb="FF000000"/>
        <rFont val="Arial"/>
        <family val="2"/>
      </rPr>
      <t xml:space="preserve">MONTO TOTAL                                       </t>
    </r>
  </si>
  <si>
    <t>(1+2+3)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</si>
</sst>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8" formatCode="&quot;$&quot;#,##0.00;[Red]\-&quot;$&quot;#,##0.00"/>
    <numFmt numFmtId="164" formatCode="[$$-440A]#,##0.00_ ;\-[$$-440A]#,##0.00\ "/>
    <numFmt numFmtId="165" formatCode="&quot;$&quot;#,##0.0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8"/>
      <color rgb="FF000000"/>
      <name val="Arial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1"/>
      <color theme="1"/>
      <name val="Arial"/>
      <family val="2"/>
    </font>
    <font>
      <b/>
      <sz val="14"/>
      <color rgb="FF000000"/>
      <name val="Arial"/>
      <family val="2"/>
    </font>
    <font>
      <sz val="7"/>
      <color rgb="FF000000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7"/>
      <color rgb="FF000000"/>
      <name val="Times New Roman"/>
      <family val="1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8" fontId="9" fillId="0" borderId="8" xfId="0" applyNumberFormat="1" applyFont="1" applyBorder="1" applyAlignment="1">
      <alignment horizontal="right" vertical="center" wrapText="1"/>
    </xf>
    <xf numFmtId="8" fontId="5" fillId="0" borderId="8" xfId="0" applyNumberFormat="1" applyFont="1" applyBorder="1" applyAlignment="1">
      <alignment horizontal="right" vertical="center" wrapText="1"/>
    </xf>
    <xf numFmtId="8" fontId="9" fillId="0" borderId="8" xfId="0" applyNumberFormat="1" applyFont="1" applyBorder="1" applyAlignment="1">
      <alignment vertical="center" wrapText="1"/>
    </xf>
    <xf numFmtId="8" fontId="10" fillId="0" borderId="8" xfId="0" applyNumberFormat="1" applyFont="1" applyBorder="1" applyAlignment="1">
      <alignment vertical="center" wrapText="1"/>
    </xf>
    <xf numFmtId="0" fontId="0" fillId="0" borderId="0" xfId="0" applyAlignment="1">
      <alignment horizontal="right"/>
    </xf>
    <xf numFmtId="7" fontId="9" fillId="0" borderId="8" xfId="0" applyNumberFormat="1" applyFont="1" applyBorder="1" applyAlignment="1">
      <alignment horizontal="right" vertical="center"/>
    </xf>
    <xf numFmtId="7" fontId="0" fillId="0" borderId="8" xfId="0" applyNumberFormat="1" applyBorder="1" applyAlignment="1">
      <alignment horizontal="right" vertical="center"/>
    </xf>
    <xf numFmtId="0" fontId="0" fillId="0" borderId="8" xfId="0" applyBorder="1" applyAlignment="1">
      <alignment horizontal="right"/>
    </xf>
    <xf numFmtId="8" fontId="10" fillId="0" borderId="8" xfId="0" applyNumberFormat="1" applyFont="1" applyBorder="1" applyAlignment="1">
      <alignment horizontal="right"/>
    </xf>
    <xf numFmtId="8" fontId="9" fillId="0" borderId="8" xfId="0" applyNumberFormat="1" applyFont="1" applyBorder="1" applyAlignment="1">
      <alignment horizontal="right"/>
    </xf>
    <xf numFmtId="0" fontId="0" fillId="0" borderId="10" xfId="0" applyBorder="1" applyAlignment="1">
      <alignment horizontal="right"/>
    </xf>
    <xf numFmtId="0" fontId="12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13" fillId="0" borderId="0" xfId="0" applyFont="1"/>
    <xf numFmtId="0" fontId="9" fillId="0" borderId="12" xfId="0" applyFont="1" applyBorder="1" applyAlignment="1">
      <alignment vertical="center"/>
    </xf>
    <xf numFmtId="3" fontId="9" fillId="0" borderId="12" xfId="0" applyNumberFormat="1" applyFont="1" applyBorder="1" applyAlignment="1">
      <alignment vertical="center"/>
    </xf>
    <xf numFmtId="164" fontId="9" fillId="0" borderId="12" xfId="0" applyNumberFormat="1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164" fontId="10" fillId="0" borderId="12" xfId="0" applyNumberFormat="1" applyFont="1" applyBorder="1" applyAlignment="1">
      <alignment vertical="center"/>
    </xf>
    <xf numFmtId="3" fontId="9" fillId="0" borderId="12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164" fontId="9" fillId="0" borderId="12" xfId="0" applyNumberFormat="1" applyFont="1" applyBorder="1" applyAlignment="1">
      <alignment horizontal="right" vertical="center"/>
    </xf>
    <xf numFmtId="164" fontId="1" fillId="0" borderId="12" xfId="0" applyNumberFormat="1" applyFont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164" fontId="9" fillId="0" borderId="12" xfId="0" applyNumberFormat="1" applyFont="1" applyFill="1" applyBorder="1" applyAlignment="1">
      <alignment vertical="center"/>
    </xf>
    <xf numFmtId="3" fontId="10" fillId="0" borderId="12" xfId="0" applyNumberFormat="1" applyFont="1" applyBorder="1" applyAlignment="1">
      <alignment vertical="center"/>
    </xf>
    <xf numFmtId="0" fontId="1" fillId="0" borderId="12" xfId="0" applyFont="1" applyBorder="1"/>
    <xf numFmtId="165" fontId="1" fillId="0" borderId="12" xfId="0" applyNumberFormat="1" applyFont="1" applyBorder="1"/>
    <xf numFmtId="0" fontId="9" fillId="0" borderId="13" xfId="0" applyFont="1" applyBorder="1" applyAlignment="1">
      <alignment vertical="center"/>
    </xf>
    <xf numFmtId="164" fontId="9" fillId="0" borderId="14" xfId="0" applyNumberFormat="1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164" fontId="10" fillId="0" borderId="14" xfId="0" applyNumberFormat="1" applyFont="1" applyBorder="1" applyAlignment="1">
      <alignment vertical="center"/>
    </xf>
    <xf numFmtId="0" fontId="10" fillId="0" borderId="13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164" fontId="1" fillId="0" borderId="14" xfId="0" applyNumberFormat="1" applyFont="1" applyBorder="1" applyAlignment="1">
      <alignment vertical="center"/>
    </xf>
    <xf numFmtId="0" fontId="10" fillId="0" borderId="13" xfId="0" applyFont="1" applyBorder="1" applyAlignment="1">
      <alignment vertical="center" wrapText="1"/>
    </xf>
    <xf numFmtId="0" fontId="1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wrapText="1"/>
    </xf>
    <xf numFmtId="165" fontId="1" fillId="0" borderId="14" xfId="0" applyNumberFormat="1" applyFont="1" applyBorder="1"/>
    <xf numFmtId="0" fontId="1" fillId="0" borderId="13" xfId="0" applyFont="1" applyBorder="1" applyAlignment="1">
      <alignment vertical="center" wrapText="1"/>
    </xf>
    <xf numFmtId="0" fontId="1" fillId="0" borderId="13" xfId="0" applyFont="1" applyBorder="1" applyAlignment="1">
      <alignment wrapText="1"/>
    </xf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9" fillId="0" borderId="18" xfId="0" applyFont="1" applyBorder="1" applyAlignment="1">
      <alignment vertical="center"/>
    </xf>
    <xf numFmtId="3" fontId="9" fillId="0" borderId="19" xfId="0" applyNumberFormat="1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164" fontId="9" fillId="0" borderId="19" xfId="0" applyNumberFormat="1" applyFont="1" applyBorder="1" applyAlignment="1">
      <alignment vertical="center"/>
    </xf>
    <xf numFmtId="164" fontId="9" fillId="0" borderId="20" xfId="0" applyNumberFormat="1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vertical="center"/>
    </xf>
    <xf numFmtId="0" fontId="0" fillId="0" borderId="0" xfId="0" applyFont="1"/>
    <xf numFmtId="3" fontId="9" fillId="0" borderId="19" xfId="0" applyNumberFormat="1" applyFont="1" applyBorder="1" applyAlignment="1">
      <alignment horizontal="right" vertical="center"/>
    </xf>
    <xf numFmtId="0" fontId="9" fillId="0" borderId="15" xfId="0" applyFont="1" applyBorder="1" applyAlignment="1">
      <alignment vertical="center"/>
    </xf>
    <xf numFmtId="3" fontId="9" fillId="0" borderId="16" xfId="0" applyNumberFormat="1" applyFont="1" applyBorder="1" applyAlignment="1">
      <alignment horizontal="right" vertical="center"/>
    </xf>
    <xf numFmtId="0" fontId="9" fillId="0" borderId="16" xfId="0" applyFont="1" applyBorder="1" applyAlignment="1">
      <alignment vertical="center"/>
    </xf>
    <xf numFmtId="164" fontId="9" fillId="0" borderId="16" xfId="0" applyNumberFormat="1" applyFont="1" applyBorder="1" applyAlignment="1">
      <alignment vertical="center"/>
    </xf>
    <xf numFmtId="164" fontId="9" fillId="0" borderId="17" xfId="0" applyNumberFormat="1" applyFont="1" applyBorder="1" applyAlignment="1">
      <alignment vertical="center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13" xfId="0" applyFont="1" applyBorder="1" applyAlignment="1"/>
    <xf numFmtId="0" fontId="0" fillId="0" borderId="7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4" fillId="0" borderId="7" xfId="0" applyFont="1" applyBorder="1" applyAlignment="1">
      <alignment horizontal="left" vertical="center" wrapText="1"/>
    </xf>
    <xf numFmtId="4" fontId="10" fillId="0" borderId="12" xfId="0" applyNumberFormat="1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3" fontId="9" fillId="0" borderId="24" xfId="0" applyNumberFormat="1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164" fontId="9" fillId="0" borderId="24" xfId="0" applyNumberFormat="1" applyFont="1" applyBorder="1" applyAlignment="1">
      <alignment horizontal="right" vertical="center"/>
    </xf>
    <xf numFmtId="164" fontId="1" fillId="0" borderId="25" xfId="0" applyNumberFormat="1" applyFont="1" applyBorder="1" applyAlignment="1">
      <alignment vertical="center"/>
    </xf>
    <xf numFmtId="0" fontId="1" fillId="0" borderId="23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7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5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6" xfId="0" applyBorder="1" applyAlignment="1">
      <alignment wrapText="1"/>
    </xf>
    <xf numFmtId="0" fontId="7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8"/>
  <sheetViews>
    <sheetView tabSelected="1" topLeftCell="A112" workbookViewId="0">
      <selection activeCell="I120" sqref="I120"/>
    </sheetView>
  </sheetViews>
  <sheetFormatPr baseColWidth="10" defaultRowHeight="15" x14ac:dyDescent="0.25"/>
  <cols>
    <col min="1" max="1" width="38" customWidth="1"/>
    <col min="2" max="2" width="12.7109375" bestFit="1" customWidth="1"/>
    <col min="3" max="3" width="11.28515625" bestFit="1" customWidth="1"/>
    <col min="4" max="4" width="10" customWidth="1"/>
    <col min="5" max="5" width="17.42578125" bestFit="1" customWidth="1"/>
  </cols>
  <sheetData>
    <row r="1" spans="1:5" ht="15.75" thickBot="1" x14ac:dyDescent="0.3"/>
    <row r="2" spans="1:5" ht="16.5" thickTop="1" thickBot="1" x14ac:dyDescent="0.3">
      <c r="A2" s="88" t="s">
        <v>31</v>
      </c>
      <c r="B2" s="88"/>
      <c r="C2" s="88"/>
      <c r="D2" s="89"/>
      <c r="E2" s="89"/>
    </row>
    <row r="3" spans="1:5" ht="16.5" thickTop="1" thickBot="1" x14ac:dyDescent="0.3">
      <c r="A3" s="90"/>
      <c r="B3" s="90"/>
      <c r="C3" s="90"/>
      <c r="D3" s="89"/>
      <c r="E3" s="89"/>
    </row>
    <row r="4" spans="1:5" ht="30" customHeight="1" thickTop="1" thickBot="1" x14ac:dyDescent="0.3">
      <c r="A4" s="90"/>
      <c r="B4" s="90"/>
      <c r="C4" s="90"/>
      <c r="D4" s="89"/>
      <c r="E4" s="89"/>
    </row>
    <row r="5" spans="1:5" ht="16.5" thickTop="1" thickBot="1" x14ac:dyDescent="0.3">
      <c r="A5" s="91" t="s">
        <v>58</v>
      </c>
      <c r="B5" s="90"/>
      <c r="C5" s="92"/>
      <c r="D5" s="92"/>
      <c r="E5" s="95" t="s">
        <v>59</v>
      </c>
    </row>
    <row r="6" spans="1:5" ht="16.5" thickTop="1" thickBot="1" x14ac:dyDescent="0.3">
      <c r="A6" s="90"/>
      <c r="B6" s="90"/>
      <c r="C6" s="92"/>
      <c r="D6" s="92"/>
      <c r="E6" s="90"/>
    </row>
    <row r="7" spans="1:5" ht="20.25" customHeight="1" thickTop="1" thickBot="1" x14ac:dyDescent="0.3">
      <c r="A7" s="93"/>
      <c r="B7" s="93"/>
      <c r="C7" s="94"/>
      <c r="D7" s="94"/>
      <c r="E7" s="93"/>
    </row>
    <row r="8" spans="1:5" ht="19.5" customHeight="1" thickTop="1" thickBot="1" x14ac:dyDescent="0.3">
      <c r="A8" s="111" t="s">
        <v>0</v>
      </c>
      <c r="B8" s="89"/>
      <c r="C8" s="111" t="s">
        <v>1</v>
      </c>
      <c r="D8" s="89"/>
      <c r="E8" s="89"/>
    </row>
    <row r="9" spans="1:5" ht="15.75" customHeight="1" thickTop="1" x14ac:dyDescent="0.25">
      <c r="A9" s="7"/>
      <c r="B9" s="8"/>
      <c r="C9" s="112"/>
      <c r="D9" s="109"/>
      <c r="E9" s="110"/>
    </row>
    <row r="10" spans="1:5" ht="39.75" customHeight="1" x14ac:dyDescent="0.25">
      <c r="A10" s="6" t="s">
        <v>3</v>
      </c>
      <c r="B10" s="9">
        <f>E118</f>
        <v>7020</v>
      </c>
      <c r="C10" s="117" t="s">
        <v>5</v>
      </c>
      <c r="D10" s="118"/>
      <c r="E10" s="9">
        <f>E51</f>
        <v>16542</v>
      </c>
    </row>
    <row r="11" spans="1:5" ht="0.75" customHeight="1" x14ac:dyDescent="0.25">
      <c r="A11" s="1"/>
      <c r="B11" s="2"/>
      <c r="C11" s="101"/>
      <c r="D11" s="102"/>
      <c r="E11" s="103"/>
    </row>
    <row r="12" spans="1:5" hidden="1" x14ac:dyDescent="0.25">
      <c r="A12" s="96"/>
      <c r="B12" s="97"/>
      <c r="C12" s="101"/>
      <c r="D12" s="102"/>
      <c r="E12" s="103"/>
    </row>
    <row r="13" spans="1:5" ht="32.25" customHeight="1" x14ac:dyDescent="0.25">
      <c r="A13" s="96"/>
      <c r="B13" s="97"/>
      <c r="C13" s="117" t="s">
        <v>35</v>
      </c>
      <c r="D13" s="118"/>
      <c r="E13" s="11">
        <f>E95</f>
        <v>1437</v>
      </c>
    </row>
    <row r="14" spans="1:5" ht="0.75" hidden="1" customHeight="1" x14ac:dyDescent="0.25">
      <c r="A14" s="96"/>
      <c r="B14" s="97"/>
      <c r="C14" s="101"/>
      <c r="D14" s="102"/>
      <c r="E14" s="103"/>
    </row>
    <row r="15" spans="1:5" ht="30" customHeight="1" x14ac:dyDescent="0.25">
      <c r="A15" s="96"/>
      <c r="B15" s="97"/>
      <c r="C15" s="117"/>
      <c r="D15" s="118"/>
      <c r="E15" s="9"/>
    </row>
    <row r="16" spans="1:5" x14ac:dyDescent="0.25">
      <c r="A16" s="21"/>
      <c r="B16" s="9"/>
      <c r="C16" s="101"/>
      <c r="D16" s="102"/>
      <c r="E16" s="103"/>
    </row>
    <row r="17" spans="1:6" x14ac:dyDescent="0.25">
      <c r="A17" s="78"/>
      <c r="B17" s="9"/>
      <c r="C17" s="75"/>
      <c r="D17" s="76"/>
      <c r="E17" s="77"/>
    </row>
    <row r="18" spans="1:6" ht="15" customHeight="1" x14ac:dyDescent="0.25">
      <c r="A18" s="96"/>
      <c r="B18" s="97"/>
      <c r="C18" s="117"/>
      <c r="D18" s="118"/>
      <c r="E18" s="11"/>
    </row>
    <row r="19" spans="1:6" ht="30" customHeight="1" x14ac:dyDescent="0.25">
      <c r="A19" s="104"/>
      <c r="B19" s="106"/>
      <c r="C19" s="104"/>
      <c r="D19" s="105"/>
      <c r="E19" s="106"/>
    </row>
    <row r="20" spans="1:6" ht="15" customHeight="1" x14ac:dyDescent="0.25">
      <c r="A20" s="6" t="s">
        <v>4</v>
      </c>
      <c r="B20" s="10">
        <f>B10+B16</f>
        <v>7020</v>
      </c>
      <c r="C20" s="99" t="s">
        <v>6</v>
      </c>
      <c r="D20" s="100"/>
      <c r="E20" s="12">
        <f>E10+E13</f>
        <v>17979</v>
      </c>
    </row>
    <row r="21" spans="1:6" ht="31.5" customHeight="1" thickBot="1" x14ac:dyDescent="0.3">
      <c r="A21" s="96"/>
      <c r="B21" s="97"/>
      <c r="C21" s="3"/>
      <c r="D21" s="4"/>
      <c r="E21" s="5"/>
    </row>
    <row r="22" spans="1:6" ht="15.75" thickTop="1" x14ac:dyDescent="0.25">
      <c r="A22" s="107"/>
      <c r="B22" s="108"/>
      <c r="C22" s="108"/>
      <c r="D22" s="109"/>
      <c r="E22" s="110"/>
    </row>
    <row r="23" spans="1:6" x14ac:dyDescent="0.25">
      <c r="A23" s="113" t="s">
        <v>7</v>
      </c>
      <c r="B23" s="114"/>
      <c r="C23" s="114"/>
      <c r="D23" s="114"/>
      <c r="E23" s="14">
        <f>B10</f>
        <v>7020</v>
      </c>
    </row>
    <row r="24" spans="1:6" x14ac:dyDescent="0.25">
      <c r="A24" s="96"/>
      <c r="B24" s="98"/>
      <c r="C24" s="98"/>
      <c r="D24" s="98"/>
      <c r="E24" s="15"/>
    </row>
    <row r="25" spans="1:6" ht="15" customHeight="1" x14ac:dyDescent="0.25">
      <c r="A25" s="113" t="s">
        <v>8</v>
      </c>
      <c r="B25" s="114"/>
      <c r="C25" s="114"/>
      <c r="D25" s="114"/>
      <c r="E25" s="14">
        <f>E10</f>
        <v>16542</v>
      </c>
    </row>
    <row r="26" spans="1:6" x14ac:dyDescent="0.25">
      <c r="A26" s="113"/>
      <c r="B26" s="114"/>
      <c r="C26" s="114"/>
      <c r="D26" s="114"/>
      <c r="E26" s="15"/>
    </row>
    <row r="27" spans="1:6" x14ac:dyDescent="0.25">
      <c r="A27" s="113" t="s">
        <v>9</v>
      </c>
      <c r="B27" s="114"/>
      <c r="C27" s="114"/>
      <c r="D27" s="114"/>
      <c r="E27" s="14">
        <f>E13</f>
        <v>1437</v>
      </c>
    </row>
    <row r="28" spans="1:6" x14ac:dyDescent="0.25">
      <c r="A28" s="113"/>
      <c r="B28" s="114"/>
      <c r="C28" s="114"/>
      <c r="D28" s="114"/>
      <c r="E28" s="15"/>
    </row>
    <row r="29" spans="1:6" x14ac:dyDescent="0.25">
      <c r="A29" s="113"/>
      <c r="B29" s="114"/>
      <c r="C29" s="114"/>
      <c r="D29" s="114"/>
      <c r="E29" s="14"/>
    </row>
    <row r="30" spans="1:6" x14ac:dyDescent="0.25">
      <c r="A30" s="113"/>
      <c r="B30" s="114"/>
      <c r="C30" s="114"/>
      <c r="D30" s="114"/>
      <c r="E30" s="15"/>
    </row>
    <row r="31" spans="1:6" x14ac:dyDescent="0.25">
      <c r="A31" s="113"/>
      <c r="B31" s="114"/>
      <c r="C31" s="114"/>
      <c r="D31" s="114"/>
      <c r="E31" s="14"/>
      <c r="F31" s="13"/>
    </row>
    <row r="32" spans="1:6" x14ac:dyDescent="0.25">
      <c r="A32" s="113"/>
      <c r="B32" s="114"/>
      <c r="C32" s="114"/>
      <c r="D32" s="114"/>
      <c r="E32" s="15"/>
    </row>
    <row r="33" spans="1:5" x14ac:dyDescent="0.25">
      <c r="A33" s="113" t="s">
        <v>69</v>
      </c>
      <c r="B33" s="114"/>
      <c r="C33" s="114"/>
      <c r="D33" s="114"/>
      <c r="E33" s="14">
        <f>E23+E25+E27</f>
        <v>24999</v>
      </c>
    </row>
    <row r="34" spans="1:5" x14ac:dyDescent="0.25">
      <c r="A34" s="113" t="s">
        <v>71</v>
      </c>
      <c r="B34" s="114"/>
      <c r="C34" s="114"/>
      <c r="D34" s="114"/>
      <c r="E34" s="15"/>
    </row>
    <row r="35" spans="1:5" x14ac:dyDescent="0.25">
      <c r="A35" s="96"/>
      <c r="B35" s="98"/>
      <c r="C35" s="98"/>
      <c r="D35" s="98"/>
      <c r="E35" s="14"/>
    </row>
    <row r="36" spans="1:5" x14ac:dyDescent="0.25">
      <c r="A36" s="96"/>
      <c r="B36" s="98"/>
      <c r="C36" s="98"/>
      <c r="D36" s="98"/>
      <c r="E36" s="16"/>
    </row>
    <row r="37" spans="1:5" x14ac:dyDescent="0.25">
      <c r="A37" s="113" t="s">
        <v>2</v>
      </c>
      <c r="B37" s="114"/>
      <c r="C37" s="114"/>
      <c r="D37" s="114"/>
      <c r="E37" s="16"/>
    </row>
    <row r="38" spans="1:5" ht="15.75" x14ac:dyDescent="0.25">
      <c r="A38" s="115" t="s">
        <v>70</v>
      </c>
      <c r="B38" s="116"/>
      <c r="C38" s="116"/>
      <c r="D38" s="116"/>
      <c r="E38" s="17">
        <f>E33+E35</f>
        <v>24999</v>
      </c>
    </row>
    <row r="39" spans="1:5" x14ac:dyDescent="0.25">
      <c r="A39" s="113"/>
      <c r="B39" s="114"/>
      <c r="C39" s="114"/>
      <c r="D39" s="114"/>
      <c r="E39" s="16"/>
    </row>
    <row r="40" spans="1:5" ht="15.75" x14ac:dyDescent="0.25">
      <c r="A40" s="113"/>
      <c r="B40" s="114"/>
      <c r="C40" s="114"/>
      <c r="D40" s="114"/>
      <c r="E40" s="18"/>
    </row>
    <row r="41" spans="1:5" x14ac:dyDescent="0.25">
      <c r="A41" s="96"/>
      <c r="B41" s="98"/>
      <c r="C41" s="98"/>
      <c r="D41" s="98"/>
      <c r="E41" s="16"/>
    </row>
    <row r="42" spans="1:5" ht="15.75" thickBot="1" x14ac:dyDescent="0.3">
      <c r="A42" s="86"/>
      <c r="B42" s="87"/>
      <c r="C42" s="87"/>
      <c r="D42" s="87"/>
      <c r="E42" s="19"/>
    </row>
    <row r="43" spans="1:5" ht="16.5" thickTop="1" thickBot="1" x14ac:dyDescent="0.3">
      <c r="A43" s="88" t="s">
        <v>52</v>
      </c>
      <c r="B43" s="88"/>
      <c r="C43" s="88"/>
      <c r="D43" s="89"/>
      <c r="E43" s="89"/>
    </row>
    <row r="44" spans="1:5" ht="16.5" thickTop="1" thickBot="1" x14ac:dyDescent="0.3">
      <c r="A44" s="90"/>
      <c r="B44" s="90"/>
      <c r="C44" s="90"/>
      <c r="D44" s="89"/>
      <c r="E44" s="89"/>
    </row>
    <row r="45" spans="1:5" ht="24.75" customHeight="1" thickTop="1" thickBot="1" x14ac:dyDescent="0.3">
      <c r="A45" s="90"/>
      <c r="B45" s="90"/>
      <c r="C45" s="90"/>
      <c r="D45" s="89"/>
      <c r="E45" s="89"/>
    </row>
    <row r="46" spans="1:5" ht="16.5" customHeight="1" thickTop="1" thickBot="1" x14ac:dyDescent="0.3">
      <c r="A46" s="91" t="s">
        <v>58</v>
      </c>
      <c r="B46" s="90"/>
      <c r="C46" s="92"/>
      <c r="D46" s="92"/>
      <c r="E46" s="95" t="s">
        <v>59</v>
      </c>
    </row>
    <row r="47" spans="1:5" ht="16.5" thickTop="1" thickBot="1" x14ac:dyDescent="0.3">
      <c r="A47" s="90"/>
      <c r="B47" s="90"/>
      <c r="C47" s="92"/>
      <c r="D47" s="92"/>
      <c r="E47" s="90"/>
    </row>
    <row r="48" spans="1:5" ht="17.25" customHeight="1" thickTop="1" thickBot="1" x14ac:dyDescent="0.3">
      <c r="A48" s="93"/>
      <c r="B48" s="93"/>
      <c r="C48" s="94"/>
      <c r="D48" s="94"/>
      <c r="E48" s="93"/>
    </row>
    <row r="49" spans="1:5" ht="16.5" thickTop="1" thickBot="1" x14ac:dyDescent="0.3">
      <c r="A49" s="61" t="s">
        <v>10</v>
      </c>
      <c r="B49" s="20" t="s">
        <v>11</v>
      </c>
      <c r="C49" s="20" t="s">
        <v>12</v>
      </c>
      <c r="D49" s="20" t="s">
        <v>13</v>
      </c>
      <c r="E49" s="62" t="s">
        <v>14</v>
      </c>
    </row>
    <row r="50" spans="1:5" ht="15.75" thickTop="1" x14ac:dyDescent="0.25">
      <c r="A50" s="56"/>
      <c r="B50" s="57"/>
      <c r="C50" s="58"/>
      <c r="D50" s="59"/>
      <c r="E50" s="60"/>
    </row>
    <row r="51" spans="1:5" ht="15.75" x14ac:dyDescent="0.25">
      <c r="A51" s="40" t="s">
        <v>16</v>
      </c>
      <c r="B51" s="24" t="s">
        <v>15</v>
      </c>
      <c r="C51" s="23"/>
      <c r="D51" s="25"/>
      <c r="E51" s="41">
        <f>E53+E61+E67+E73</f>
        <v>16542</v>
      </c>
    </row>
    <row r="52" spans="1:5" ht="15.75" x14ac:dyDescent="0.25">
      <c r="A52" s="40"/>
      <c r="B52" s="24"/>
      <c r="C52" s="23"/>
      <c r="D52" s="25"/>
      <c r="E52" s="41"/>
    </row>
    <row r="53" spans="1:5" ht="15.75" x14ac:dyDescent="0.25">
      <c r="A53" s="40" t="s">
        <v>17</v>
      </c>
      <c r="B53" s="24"/>
      <c r="C53" s="30"/>
      <c r="D53" s="25"/>
      <c r="E53" s="41">
        <f>SUM(E54:E59)</f>
        <v>123</v>
      </c>
    </row>
    <row r="54" spans="1:5" x14ac:dyDescent="0.25">
      <c r="A54" s="38" t="s">
        <v>18</v>
      </c>
      <c r="B54" s="28">
        <v>6</v>
      </c>
      <c r="C54" s="23" t="s">
        <v>22</v>
      </c>
      <c r="D54" s="25">
        <v>1.5</v>
      </c>
      <c r="E54" s="39">
        <f t="shared" ref="E54:E59" si="0">B54*D54</f>
        <v>9</v>
      </c>
    </row>
    <row r="55" spans="1:5" x14ac:dyDescent="0.25">
      <c r="A55" s="38" t="s">
        <v>19</v>
      </c>
      <c r="B55" s="28">
        <v>1.5</v>
      </c>
      <c r="C55" s="23" t="s">
        <v>23</v>
      </c>
      <c r="D55" s="25">
        <v>45</v>
      </c>
      <c r="E55" s="39">
        <f t="shared" si="0"/>
        <v>67.5</v>
      </c>
    </row>
    <row r="56" spans="1:5" x14ac:dyDescent="0.25">
      <c r="A56" s="38" t="s">
        <v>20</v>
      </c>
      <c r="B56" s="28">
        <v>10</v>
      </c>
      <c r="C56" s="23" t="s">
        <v>24</v>
      </c>
      <c r="D56" s="25">
        <v>0.9</v>
      </c>
      <c r="E56" s="39">
        <f t="shared" si="0"/>
        <v>9</v>
      </c>
    </row>
    <row r="57" spans="1:5" x14ac:dyDescent="0.25">
      <c r="A57" s="38" t="s">
        <v>21</v>
      </c>
      <c r="B57" s="28">
        <v>10</v>
      </c>
      <c r="C57" s="23" t="s">
        <v>24</v>
      </c>
      <c r="D57" s="25">
        <v>0.95</v>
      </c>
      <c r="E57" s="39">
        <f t="shared" si="0"/>
        <v>9.5</v>
      </c>
    </row>
    <row r="58" spans="1:5" x14ac:dyDescent="0.25">
      <c r="A58" s="43" t="s">
        <v>48</v>
      </c>
      <c r="B58" s="28">
        <v>25</v>
      </c>
      <c r="C58" s="30" t="s">
        <v>49</v>
      </c>
      <c r="D58" s="25">
        <v>1</v>
      </c>
      <c r="E58" s="39">
        <f t="shared" si="0"/>
        <v>25</v>
      </c>
    </row>
    <row r="59" spans="1:5" x14ac:dyDescent="0.25">
      <c r="A59" s="43" t="s">
        <v>54</v>
      </c>
      <c r="B59" s="28">
        <v>3</v>
      </c>
      <c r="C59" s="30" t="s">
        <v>49</v>
      </c>
      <c r="D59" s="25">
        <v>1</v>
      </c>
      <c r="E59" s="39">
        <f t="shared" si="0"/>
        <v>3</v>
      </c>
    </row>
    <row r="60" spans="1:5" x14ac:dyDescent="0.25">
      <c r="A60" s="38"/>
      <c r="B60" s="28"/>
      <c r="C60" s="23"/>
      <c r="D60" s="25"/>
      <c r="E60" s="39"/>
    </row>
    <row r="61" spans="1:5" ht="31.5" x14ac:dyDescent="0.25">
      <c r="A61" s="42" t="s">
        <v>36</v>
      </c>
      <c r="B61" s="79">
        <v>180</v>
      </c>
      <c r="C61" s="26" t="s">
        <v>25</v>
      </c>
      <c r="D61" s="25"/>
      <c r="E61" s="41">
        <f>SUM(E62:E63)</f>
        <v>3105</v>
      </c>
    </row>
    <row r="62" spans="1:5" x14ac:dyDescent="0.25">
      <c r="A62" s="43" t="s">
        <v>37</v>
      </c>
      <c r="B62" s="24">
        <v>180</v>
      </c>
      <c r="C62" s="30" t="s">
        <v>25</v>
      </c>
      <c r="D62" s="31">
        <v>13</v>
      </c>
      <c r="E62" s="44">
        <f>B62*D62</f>
        <v>2340</v>
      </c>
    </row>
    <row r="63" spans="1:5" x14ac:dyDescent="0.25">
      <c r="A63" s="43" t="s">
        <v>55</v>
      </c>
      <c r="B63" s="24">
        <f>B62/2</f>
        <v>90</v>
      </c>
      <c r="C63" s="30" t="s">
        <v>32</v>
      </c>
      <c r="D63" s="31">
        <v>8.5</v>
      </c>
      <c r="E63" s="44">
        <f>B63*D63</f>
        <v>765</v>
      </c>
    </row>
    <row r="64" spans="1:5" x14ac:dyDescent="0.25">
      <c r="A64" s="43"/>
      <c r="B64" s="29"/>
      <c r="C64" s="30"/>
      <c r="D64" s="25"/>
      <c r="E64" s="44"/>
    </row>
    <row r="65" spans="1:5" x14ac:dyDescent="0.25">
      <c r="A65" s="43"/>
      <c r="B65" s="29"/>
      <c r="C65" s="30"/>
      <c r="D65" s="25"/>
      <c r="E65" s="44"/>
    </row>
    <row r="66" spans="1:5" ht="15.75" x14ac:dyDescent="0.25">
      <c r="A66" s="40"/>
      <c r="B66" s="24"/>
      <c r="C66" s="23"/>
      <c r="D66" s="25"/>
      <c r="E66" s="39"/>
    </row>
    <row r="67" spans="1:5" ht="63" x14ac:dyDescent="0.25">
      <c r="A67" s="45" t="s">
        <v>38</v>
      </c>
      <c r="B67" s="79">
        <v>300</v>
      </c>
      <c r="C67" s="26" t="s">
        <v>39</v>
      </c>
      <c r="D67" s="25"/>
      <c r="E67" s="41">
        <f>SUM(E68:E71)</f>
        <v>2949</v>
      </c>
    </row>
    <row r="68" spans="1:5" x14ac:dyDescent="0.25">
      <c r="A68" s="43" t="s">
        <v>40</v>
      </c>
      <c r="B68" s="24">
        <v>750</v>
      </c>
      <c r="C68" s="30" t="s">
        <v>22</v>
      </c>
      <c r="D68" s="25">
        <v>0.5</v>
      </c>
      <c r="E68" s="39">
        <f t="shared" ref="E68:E71" si="1">B68*D68</f>
        <v>375</v>
      </c>
    </row>
    <row r="69" spans="1:5" x14ac:dyDescent="0.25">
      <c r="A69" s="43" t="s">
        <v>41</v>
      </c>
      <c r="B69" s="24">
        <v>220</v>
      </c>
      <c r="C69" s="30" t="s">
        <v>45</v>
      </c>
      <c r="D69" s="25">
        <v>8.5</v>
      </c>
      <c r="E69" s="39">
        <f t="shared" si="1"/>
        <v>1870</v>
      </c>
    </row>
    <row r="70" spans="1:5" x14ac:dyDescent="0.25">
      <c r="A70" s="43" t="s">
        <v>33</v>
      </c>
      <c r="B70" s="24">
        <v>14</v>
      </c>
      <c r="C70" s="30" t="s">
        <v>25</v>
      </c>
      <c r="D70" s="25">
        <v>15</v>
      </c>
      <c r="E70" s="39">
        <f t="shared" si="1"/>
        <v>210</v>
      </c>
    </row>
    <row r="71" spans="1:5" x14ac:dyDescent="0.25">
      <c r="A71" s="43" t="s">
        <v>42</v>
      </c>
      <c r="B71" s="24">
        <v>13</v>
      </c>
      <c r="C71" s="30" t="s">
        <v>25</v>
      </c>
      <c r="D71" s="25">
        <v>38</v>
      </c>
      <c r="E71" s="39">
        <f t="shared" si="1"/>
        <v>494</v>
      </c>
    </row>
    <row r="72" spans="1:5" x14ac:dyDescent="0.25">
      <c r="A72" s="46"/>
      <c r="B72" s="29"/>
      <c r="C72" s="33"/>
      <c r="D72" s="34"/>
      <c r="E72" s="39"/>
    </row>
    <row r="73" spans="1:5" s="22" customFormat="1" ht="48.75" customHeight="1" x14ac:dyDescent="0.25">
      <c r="A73" s="45" t="s">
        <v>43</v>
      </c>
      <c r="B73" s="35">
        <v>780</v>
      </c>
      <c r="C73" s="26" t="s">
        <v>44</v>
      </c>
      <c r="D73" s="27"/>
      <c r="E73" s="41">
        <f>SUM(E74:E77)</f>
        <v>10365</v>
      </c>
    </row>
    <row r="74" spans="1:5" ht="15.75" x14ac:dyDescent="0.25">
      <c r="A74" s="47" t="s">
        <v>29</v>
      </c>
      <c r="B74" s="63">
        <v>864</v>
      </c>
      <c r="C74" s="36" t="s">
        <v>32</v>
      </c>
      <c r="D74" s="37">
        <v>8.5</v>
      </c>
      <c r="E74" s="48">
        <f>B74*D74</f>
        <v>7344</v>
      </c>
    </row>
    <row r="75" spans="1:5" ht="15.75" x14ac:dyDescent="0.25">
      <c r="A75" s="49" t="s">
        <v>33</v>
      </c>
      <c r="B75" s="36">
        <v>57</v>
      </c>
      <c r="C75" s="36" t="s">
        <v>25</v>
      </c>
      <c r="D75" s="37">
        <v>15</v>
      </c>
      <c r="E75" s="48">
        <f>B75*D75</f>
        <v>855</v>
      </c>
    </row>
    <row r="76" spans="1:5" ht="15.75" x14ac:dyDescent="0.25">
      <c r="A76" s="49" t="s">
        <v>42</v>
      </c>
      <c r="B76" s="36">
        <v>57</v>
      </c>
      <c r="C76" s="36" t="s">
        <v>25</v>
      </c>
      <c r="D76" s="37">
        <v>38</v>
      </c>
      <c r="E76" s="48">
        <f>B76*D76</f>
        <v>2166</v>
      </c>
    </row>
    <row r="77" spans="1:5" ht="15.75" x14ac:dyDescent="0.25">
      <c r="A77" s="50"/>
      <c r="B77" s="36"/>
      <c r="C77" s="36"/>
      <c r="D77" s="37"/>
      <c r="E77" s="48"/>
    </row>
    <row r="78" spans="1:5" ht="15.75" x14ac:dyDescent="0.25">
      <c r="A78" s="51"/>
      <c r="B78" s="36"/>
      <c r="C78" s="36"/>
      <c r="D78" s="36"/>
      <c r="E78" s="52"/>
    </row>
    <row r="79" spans="1:5" ht="15.75" x14ac:dyDescent="0.25">
      <c r="A79" s="51"/>
      <c r="B79" s="36"/>
      <c r="C79" s="36"/>
      <c r="D79" s="36"/>
      <c r="E79" s="52"/>
    </row>
    <row r="80" spans="1:5" ht="16.5" thickBot="1" x14ac:dyDescent="0.3">
      <c r="A80" s="53"/>
      <c r="B80" s="54"/>
      <c r="C80" s="54"/>
      <c r="D80" s="54"/>
      <c r="E80" s="55"/>
    </row>
    <row r="81" spans="1:5" ht="16.5" customHeight="1" thickTop="1" thickBot="1" x14ac:dyDescent="0.3">
      <c r="A81" s="88" t="s">
        <v>52</v>
      </c>
      <c r="B81" s="88"/>
      <c r="C81" s="88"/>
      <c r="D81" s="89"/>
      <c r="E81" s="89"/>
    </row>
    <row r="82" spans="1:5" ht="16.5" thickTop="1" thickBot="1" x14ac:dyDescent="0.3">
      <c r="A82" s="90"/>
      <c r="B82" s="90"/>
      <c r="C82" s="90"/>
      <c r="D82" s="89"/>
      <c r="E82" s="89"/>
    </row>
    <row r="83" spans="1:5" ht="16.5" thickTop="1" thickBot="1" x14ac:dyDescent="0.3">
      <c r="A83" s="90"/>
      <c r="B83" s="90"/>
      <c r="C83" s="90"/>
      <c r="D83" s="89"/>
      <c r="E83" s="89"/>
    </row>
    <row r="84" spans="1:5" ht="16.5" customHeight="1" thickTop="1" thickBot="1" x14ac:dyDescent="0.3">
      <c r="A84" s="91" t="s">
        <v>58</v>
      </c>
      <c r="B84" s="90"/>
      <c r="C84" s="92"/>
      <c r="D84" s="92"/>
      <c r="E84" s="95" t="s">
        <v>53</v>
      </c>
    </row>
    <row r="85" spans="1:5" ht="16.5" thickTop="1" thickBot="1" x14ac:dyDescent="0.3">
      <c r="A85" s="90"/>
      <c r="B85" s="90"/>
      <c r="C85" s="92"/>
      <c r="D85" s="92"/>
      <c r="E85" s="90"/>
    </row>
    <row r="86" spans="1:5" ht="16.5" thickTop="1" thickBot="1" x14ac:dyDescent="0.3">
      <c r="A86" s="93"/>
      <c r="B86" s="93"/>
      <c r="C86" s="94"/>
      <c r="D86" s="94"/>
      <c r="E86" s="93"/>
    </row>
    <row r="87" spans="1:5" ht="16.5" thickTop="1" thickBot="1" x14ac:dyDescent="0.3">
      <c r="A87" s="61" t="s">
        <v>10</v>
      </c>
      <c r="B87" s="20" t="s">
        <v>11</v>
      </c>
      <c r="C87" s="20" t="s">
        <v>12</v>
      </c>
      <c r="D87" s="20" t="s">
        <v>13</v>
      </c>
      <c r="E87" s="62" t="s">
        <v>14</v>
      </c>
    </row>
    <row r="88" spans="1:5" ht="15.75" thickTop="1" x14ac:dyDescent="0.25">
      <c r="A88" s="56"/>
      <c r="B88" s="57"/>
      <c r="C88" s="58"/>
      <c r="D88" s="59"/>
      <c r="E88" s="60"/>
    </row>
    <row r="89" spans="1:5" s="22" customFormat="1" ht="15.75" x14ac:dyDescent="0.25">
      <c r="A89" s="45"/>
      <c r="B89" s="35"/>
      <c r="C89" s="26"/>
      <c r="D89" s="27"/>
      <c r="E89" s="41"/>
    </row>
    <row r="90" spans="1:5" s="64" customFormat="1" x14ac:dyDescent="0.25">
      <c r="A90" s="43"/>
      <c r="B90" s="63"/>
      <c r="C90" s="30"/>
      <c r="D90" s="32"/>
      <c r="E90" s="44"/>
    </row>
    <row r="91" spans="1:5" x14ac:dyDescent="0.25">
      <c r="A91" s="43"/>
      <c r="B91" s="28"/>
      <c r="C91" s="30"/>
      <c r="D91" s="25"/>
      <c r="E91" s="39"/>
    </row>
    <row r="92" spans="1:5" x14ac:dyDescent="0.25">
      <c r="A92" s="38"/>
      <c r="B92" s="28"/>
      <c r="C92" s="23"/>
      <c r="D92" s="25"/>
      <c r="E92" s="39"/>
    </row>
    <row r="93" spans="1:5" ht="15.75" thickBot="1" x14ac:dyDescent="0.3">
      <c r="A93" s="66"/>
      <c r="B93" s="67"/>
      <c r="C93" s="68"/>
      <c r="D93" s="69"/>
      <c r="E93" s="70"/>
    </row>
    <row r="94" spans="1:5" ht="15.75" thickTop="1" x14ac:dyDescent="0.25">
      <c r="A94" s="56"/>
      <c r="B94" s="65"/>
      <c r="C94" s="58"/>
      <c r="D94" s="59"/>
      <c r="E94" s="60"/>
    </row>
    <row r="95" spans="1:5" ht="15.75" x14ac:dyDescent="0.25">
      <c r="A95" s="42" t="s">
        <v>26</v>
      </c>
      <c r="B95" s="29"/>
      <c r="C95" s="30"/>
      <c r="D95" s="25"/>
      <c r="E95" s="41">
        <f>SUM(E96:E106)</f>
        <v>1437</v>
      </c>
    </row>
    <row r="96" spans="1:5" ht="15.75" x14ac:dyDescent="0.25">
      <c r="A96" s="74" t="s">
        <v>34</v>
      </c>
      <c r="B96" s="24">
        <v>35</v>
      </c>
      <c r="C96" s="30" t="s">
        <v>28</v>
      </c>
      <c r="D96" s="31">
        <v>3.5</v>
      </c>
      <c r="E96" s="44">
        <f t="shared" ref="E96:E106" si="2">B96*D96</f>
        <v>122.5</v>
      </c>
    </row>
    <row r="97" spans="1:5" x14ac:dyDescent="0.25">
      <c r="A97" s="80" t="s">
        <v>56</v>
      </c>
      <c r="B97" s="81">
        <v>50</v>
      </c>
      <c r="C97" s="82" t="s">
        <v>28</v>
      </c>
      <c r="D97" s="83">
        <v>3</v>
      </c>
      <c r="E97" s="44">
        <f t="shared" si="2"/>
        <v>150</v>
      </c>
    </row>
    <row r="98" spans="1:5" x14ac:dyDescent="0.25">
      <c r="A98" s="80" t="s">
        <v>46</v>
      </c>
      <c r="B98" s="81">
        <v>3</v>
      </c>
      <c r="C98" s="82" t="s">
        <v>22</v>
      </c>
      <c r="D98" s="83">
        <v>10</v>
      </c>
      <c r="E98" s="84">
        <f t="shared" si="2"/>
        <v>30</v>
      </c>
    </row>
    <row r="99" spans="1:5" x14ac:dyDescent="0.25">
      <c r="A99" s="80" t="s">
        <v>47</v>
      </c>
      <c r="B99" s="81">
        <v>3</v>
      </c>
      <c r="C99" s="82" t="s">
        <v>22</v>
      </c>
      <c r="D99" s="83">
        <v>13</v>
      </c>
      <c r="E99" s="84">
        <f t="shared" si="2"/>
        <v>39</v>
      </c>
    </row>
    <row r="100" spans="1:5" x14ac:dyDescent="0.25">
      <c r="A100" s="80" t="s">
        <v>50</v>
      </c>
      <c r="B100" s="81">
        <v>4</v>
      </c>
      <c r="C100" s="82" t="s">
        <v>22</v>
      </c>
      <c r="D100" s="83">
        <v>15</v>
      </c>
      <c r="E100" s="84">
        <f t="shared" si="2"/>
        <v>60</v>
      </c>
    </row>
    <row r="101" spans="1:5" x14ac:dyDescent="0.25">
      <c r="A101" s="80" t="s">
        <v>51</v>
      </c>
      <c r="B101" s="81">
        <v>2</v>
      </c>
      <c r="C101" s="82" t="s">
        <v>22</v>
      </c>
      <c r="D101" s="83">
        <v>50</v>
      </c>
      <c r="E101" s="84">
        <f t="shared" si="2"/>
        <v>100</v>
      </c>
    </row>
    <row r="102" spans="1:5" ht="30" x14ac:dyDescent="0.25">
      <c r="A102" s="85" t="s">
        <v>60</v>
      </c>
      <c r="B102" s="81">
        <v>12</v>
      </c>
      <c r="C102" s="82" t="s">
        <v>27</v>
      </c>
      <c r="D102" s="83">
        <v>55</v>
      </c>
      <c r="E102" s="84">
        <f t="shared" si="2"/>
        <v>660</v>
      </c>
    </row>
    <row r="103" spans="1:5" x14ac:dyDescent="0.25">
      <c r="A103" s="85" t="s">
        <v>62</v>
      </c>
      <c r="B103" s="81">
        <v>9</v>
      </c>
      <c r="C103" s="82" t="s">
        <v>63</v>
      </c>
      <c r="D103" s="83">
        <v>23</v>
      </c>
      <c r="E103" s="84">
        <f t="shared" si="2"/>
        <v>207</v>
      </c>
    </row>
    <row r="104" spans="1:5" x14ac:dyDescent="0.25">
      <c r="A104" s="85" t="s">
        <v>64</v>
      </c>
      <c r="B104" s="81">
        <v>4</v>
      </c>
      <c r="C104" s="82" t="s">
        <v>22</v>
      </c>
      <c r="D104" s="83">
        <v>15</v>
      </c>
      <c r="E104" s="84">
        <f t="shared" si="2"/>
        <v>60</v>
      </c>
    </row>
    <row r="105" spans="1:5" x14ac:dyDescent="0.25">
      <c r="A105" s="85" t="s">
        <v>65</v>
      </c>
      <c r="B105" s="81">
        <v>10</v>
      </c>
      <c r="C105" s="82" t="s">
        <v>22</v>
      </c>
      <c r="D105" s="83">
        <v>0.35</v>
      </c>
      <c r="E105" s="84">
        <f t="shared" si="2"/>
        <v>3.5</v>
      </c>
    </row>
    <row r="106" spans="1:5" x14ac:dyDescent="0.25">
      <c r="A106" s="85" t="s">
        <v>66</v>
      </c>
      <c r="B106" s="81">
        <v>5</v>
      </c>
      <c r="C106" s="82" t="s">
        <v>22</v>
      </c>
      <c r="D106" s="83">
        <v>1</v>
      </c>
      <c r="E106" s="84">
        <f t="shared" si="2"/>
        <v>5</v>
      </c>
    </row>
    <row r="107" spans="1:5" x14ac:dyDescent="0.25">
      <c r="A107" s="43"/>
      <c r="B107" s="29"/>
      <c r="C107" s="30"/>
      <c r="D107" s="25"/>
      <c r="E107" s="44"/>
    </row>
    <row r="108" spans="1:5" x14ac:dyDescent="0.25">
      <c r="A108" s="43"/>
      <c r="B108" s="29"/>
      <c r="C108" s="30"/>
      <c r="D108" s="25"/>
      <c r="E108" s="44"/>
    </row>
    <row r="109" spans="1:5" s="22" customFormat="1" ht="15.75" x14ac:dyDescent="0.25">
      <c r="A109" s="45"/>
      <c r="B109" s="35"/>
      <c r="C109" s="26"/>
      <c r="D109" s="27"/>
      <c r="E109" s="41"/>
    </row>
    <row r="110" spans="1:5" x14ac:dyDescent="0.25">
      <c r="A110" s="49"/>
      <c r="B110" s="29"/>
      <c r="C110" s="30"/>
      <c r="D110" s="25"/>
      <c r="E110" s="44"/>
    </row>
    <row r="111" spans="1:5" x14ac:dyDescent="0.25">
      <c r="A111" s="43"/>
      <c r="B111" s="24"/>
      <c r="C111" s="30"/>
      <c r="D111" s="25"/>
      <c r="E111" s="39"/>
    </row>
    <row r="112" spans="1:5" x14ac:dyDescent="0.25">
      <c r="A112" s="43"/>
      <c r="B112" s="24"/>
      <c r="C112" s="30"/>
      <c r="D112" s="25"/>
      <c r="E112" s="39"/>
    </row>
    <row r="113" spans="1:5" x14ac:dyDescent="0.25">
      <c r="A113" s="46"/>
      <c r="B113" s="29"/>
      <c r="C113" s="33"/>
      <c r="D113" s="34"/>
      <c r="E113" s="39"/>
    </row>
    <row r="114" spans="1:5" ht="15.75" x14ac:dyDescent="0.25">
      <c r="A114" s="50"/>
      <c r="B114" s="36"/>
      <c r="C114" s="36"/>
      <c r="D114" s="37"/>
      <c r="E114" s="48"/>
    </row>
    <row r="115" spans="1:5" ht="15.75" x14ac:dyDescent="0.25">
      <c r="A115" s="51"/>
      <c r="B115" s="36"/>
      <c r="C115" s="36"/>
      <c r="D115" s="36"/>
      <c r="E115" s="52"/>
    </row>
    <row r="116" spans="1:5" ht="16.5" thickBot="1" x14ac:dyDescent="0.3">
      <c r="A116" s="53"/>
      <c r="B116" s="54"/>
      <c r="C116" s="54"/>
      <c r="D116" s="54"/>
      <c r="E116" s="55"/>
    </row>
    <row r="117" spans="1:5" ht="16.5" thickTop="1" x14ac:dyDescent="0.25">
      <c r="A117" s="71"/>
      <c r="B117" s="72"/>
      <c r="C117" s="72"/>
      <c r="D117" s="72"/>
      <c r="E117" s="73"/>
    </row>
    <row r="118" spans="1:5" ht="15.75" x14ac:dyDescent="0.25">
      <c r="A118" s="42" t="s">
        <v>30</v>
      </c>
      <c r="B118" s="29"/>
      <c r="C118" s="30"/>
      <c r="D118" s="25"/>
      <c r="E118" s="41">
        <f>E120+E121+E119</f>
        <v>7020</v>
      </c>
    </row>
    <row r="119" spans="1:5" x14ac:dyDescent="0.25">
      <c r="A119" s="47" t="s">
        <v>61</v>
      </c>
      <c r="B119" s="24">
        <v>36</v>
      </c>
      <c r="C119" s="30" t="s">
        <v>27</v>
      </c>
      <c r="D119" s="25">
        <v>20</v>
      </c>
      <c r="E119" s="44">
        <f>B119*D119</f>
        <v>720</v>
      </c>
    </row>
    <row r="120" spans="1:5" x14ac:dyDescent="0.25">
      <c r="A120" s="43" t="s">
        <v>67</v>
      </c>
      <c r="B120" s="24">
        <v>180</v>
      </c>
      <c r="C120" s="30" t="s">
        <v>27</v>
      </c>
      <c r="D120" s="31">
        <v>15</v>
      </c>
      <c r="E120" s="44">
        <f>B120*D120</f>
        <v>2700</v>
      </c>
    </row>
    <row r="121" spans="1:5" x14ac:dyDescent="0.25">
      <c r="A121" s="43" t="s">
        <v>68</v>
      </c>
      <c r="B121" s="24">
        <v>360</v>
      </c>
      <c r="C121" s="30" t="s">
        <v>27</v>
      </c>
      <c r="D121" s="31">
        <v>10</v>
      </c>
      <c r="E121" s="44">
        <f>B121*D121</f>
        <v>3600</v>
      </c>
    </row>
    <row r="122" spans="1:5" x14ac:dyDescent="0.25">
      <c r="A122" s="80"/>
      <c r="B122" s="81"/>
      <c r="C122" s="82"/>
      <c r="D122" s="83"/>
      <c r="E122" s="84"/>
    </row>
    <row r="123" spans="1:5" x14ac:dyDescent="0.25">
      <c r="A123" s="80"/>
      <c r="B123" s="81"/>
      <c r="C123" s="82"/>
      <c r="D123" s="83"/>
      <c r="E123" s="84"/>
    </row>
    <row r="124" spans="1:5" ht="16.5" thickBot="1" x14ac:dyDescent="0.3">
      <c r="A124" s="53"/>
      <c r="B124" s="54"/>
      <c r="C124" s="54"/>
      <c r="D124" s="54"/>
      <c r="E124" s="55"/>
    </row>
    <row r="125" spans="1:5" ht="16.5" thickTop="1" thickBot="1" x14ac:dyDescent="0.3">
      <c r="A125" s="88" t="s">
        <v>57</v>
      </c>
      <c r="B125" s="88"/>
      <c r="C125" s="88"/>
      <c r="D125" s="89"/>
      <c r="E125" s="89"/>
    </row>
    <row r="126" spans="1:5" ht="16.5" thickTop="1" thickBot="1" x14ac:dyDescent="0.3">
      <c r="A126" s="90"/>
      <c r="B126" s="90"/>
      <c r="C126" s="90"/>
      <c r="D126" s="89"/>
      <c r="E126" s="89"/>
    </row>
    <row r="127" spans="1:5" ht="16.5" thickTop="1" thickBot="1" x14ac:dyDescent="0.3">
      <c r="A127" s="90"/>
      <c r="B127" s="90"/>
      <c r="C127" s="90"/>
      <c r="D127" s="89"/>
      <c r="E127" s="89"/>
    </row>
    <row r="128" spans="1:5" ht="16.5" customHeight="1" thickTop="1" thickBot="1" x14ac:dyDescent="0.3">
      <c r="A128" s="91" t="s">
        <v>58</v>
      </c>
      <c r="B128" s="90"/>
      <c r="C128" s="92"/>
      <c r="D128" s="92"/>
      <c r="E128" s="95" t="s">
        <v>53</v>
      </c>
    </row>
    <row r="129" spans="1:5" ht="16.5" thickTop="1" thickBot="1" x14ac:dyDescent="0.3">
      <c r="A129" s="90"/>
      <c r="B129" s="90"/>
      <c r="C129" s="92"/>
      <c r="D129" s="92"/>
      <c r="E129" s="90"/>
    </row>
    <row r="130" spans="1:5" ht="16.5" thickTop="1" thickBot="1" x14ac:dyDescent="0.3">
      <c r="A130" s="93"/>
      <c r="B130" s="93"/>
      <c r="C130" s="94"/>
      <c r="D130" s="94"/>
      <c r="E130" s="93"/>
    </row>
    <row r="131" spans="1:5" ht="16.5" thickTop="1" thickBot="1" x14ac:dyDescent="0.3">
      <c r="A131" s="61" t="s">
        <v>10</v>
      </c>
      <c r="B131" s="20" t="s">
        <v>11</v>
      </c>
      <c r="C131" s="20" t="s">
        <v>12</v>
      </c>
      <c r="D131" s="20" t="s">
        <v>13</v>
      </c>
      <c r="E131" s="62" t="s">
        <v>14</v>
      </c>
    </row>
    <row r="132" spans="1:5" ht="15.75" thickTop="1" x14ac:dyDescent="0.25">
      <c r="A132" s="56"/>
      <c r="B132" s="57"/>
      <c r="C132" s="58"/>
      <c r="D132" s="59"/>
      <c r="E132" s="60"/>
    </row>
    <row r="133" spans="1:5" ht="15.75" x14ac:dyDescent="0.25">
      <c r="A133" s="38" t="s">
        <v>18</v>
      </c>
      <c r="B133" s="28">
        <v>6</v>
      </c>
      <c r="C133" s="23" t="s">
        <v>22</v>
      </c>
      <c r="D133" s="25"/>
      <c r="E133" s="41"/>
    </row>
    <row r="134" spans="1:5" ht="15.75" x14ac:dyDescent="0.25">
      <c r="A134" s="38" t="s">
        <v>19</v>
      </c>
      <c r="B134" s="28">
        <v>1.5</v>
      </c>
      <c r="C134" s="23" t="s">
        <v>23</v>
      </c>
      <c r="D134" s="25"/>
      <c r="E134" s="41"/>
    </row>
    <row r="135" spans="1:5" ht="15.75" x14ac:dyDescent="0.25">
      <c r="A135" s="38" t="s">
        <v>20</v>
      </c>
      <c r="B135" s="28">
        <v>10</v>
      </c>
      <c r="C135" s="23" t="s">
        <v>24</v>
      </c>
      <c r="D135" s="25"/>
      <c r="E135" s="41"/>
    </row>
    <row r="136" spans="1:5" x14ac:dyDescent="0.25">
      <c r="A136" s="38" t="s">
        <v>21</v>
      </c>
      <c r="B136" s="28">
        <v>10</v>
      </c>
      <c r="C136" s="23" t="s">
        <v>24</v>
      </c>
      <c r="D136" s="25"/>
      <c r="E136" s="39"/>
    </row>
    <row r="137" spans="1:5" x14ac:dyDescent="0.25">
      <c r="A137" s="43" t="s">
        <v>48</v>
      </c>
      <c r="B137" s="28">
        <v>25</v>
      </c>
      <c r="C137" s="30" t="s">
        <v>49</v>
      </c>
      <c r="D137" s="25"/>
      <c r="E137" s="39"/>
    </row>
    <row r="138" spans="1:5" x14ac:dyDescent="0.25">
      <c r="A138" s="43" t="s">
        <v>54</v>
      </c>
      <c r="B138" s="28">
        <v>3</v>
      </c>
      <c r="C138" s="30" t="s">
        <v>49</v>
      </c>
      <c r="D138" s="25"/>
      <c r="E138" s="39"/>
    </row>
    <row r="139" spans="1:5" x14ac:dyDescent="0.25">
      <c r="A139" s="43" t="s">
        <v>37</v>
      </c>
      <c r="B139" s="24">
        <f>B62</f>
        <v>180</v>
      </c>
      <c r="C139" s="30" t="s">
        <v>25</v>
      </c>
      <c r="D139" s="25"/>
      <c r="E139" s="39"/>
    </row>
    <row r="140" spans="1:5" x14ac:dyDescent="0.25">
      <c r="A140" s="43" t="s">
        <v>55</v>
      </c>
      <c r="B140" s="24">
        <f>B74+B69+B63</f>
        <v>1174</v>
      </c>
      <c r="C140" s="30" t="s">
        <v>32</v>
      </c>
      <c r="D140" s="25"/>
      <c r="E140" s="39"/>
    </row>
    <row r="141" spans="1:5" x14ac:dyDescent="0.25">
      <c r="A141" s="43" t="s">
        <v>40</v>
      </c>
      <c r="B141" s="24">
        <f>B68</f>
        <v>750</v>
      </c>
      <c r="C141" s="30" t="s">
        <v>22</v>
      </c>
      <c r="D141" s="25"/>
      <c r="E141" s="39"/>
    </row>
    <row r="142" spans="1:5" x14ac:dyDescent="0.25">
      <c r="A142" s="43" t="s">
        <v>33</v>
      </c>
      <c r="B142" s="24">
        <f>B75+B70</f>
        <v>71</v>
      </c>
      <c r="C142" s="30" t="s">
        <v>25</v>
      </c>
      <c r="D142" s="25"/>
      <c r="E142" s="39"/>
    </row>
    <row r="143" spans="1:5" ht="15.75" x14ac:dyDescent="0.25">
      <c r="A143" s="43" t="s">
        <v>42</v>
      </c>
      <c r="B143" s="24">
        <f>B76+B71</f>
        <v>70</v>
      </c>
      <c r="C143" s="30" t="s">
        <v>25</v>
      </c>
      <c r="D143" s="25"/>
      <c r="E143" s="41"/>
    </row>
    <row r="144" spans="1:5" ht="15.75" x14ac:dyDescent="0.25">
      <c r="A144" s="74" t="s">
        <v>34</v>
      </c>
      <c r="B144" s="24">
        <v>35</v>
      </c>
      <c r="C144" s="30" t="s">
        <v>28</v>
      </c>
      <c r="D144" s="31"/>
      <c r="E144" s="44"/>
    </row>
    <row r="145" spans="1:6" x14ac:dyDescent="0.25">
      <c r="A145" s="80" t="s">
        <v>56</v>
      </c>
      <c r="B145" s="81">
        <v>50</v>
      </c>
      <c r="C145" s="82" t="s">
        <v>28</v>
      </c>
      <c r="D145" s="31"/>
      <c r="E145" s="44"/>
    </row>
    <row r="146" spans="1:6" x14ac:dyDescent="0.25">
      <c r="A146" s="80" t="s">
        <v>46</v>
      </c>
      <c r="B146" s="81">
        <v>3</v>
      </c>
      <c r="C146" s="82" t="s">
        <v>22</v>
      </c>
      <c r="D146" s="25"/>
      <c r="E146" s="44"/>
    </row>
    <row r="147" spans="1:6" x14ac:dyDescent="0.25">
      <c r="A147" s="80" t="s">
        <v>47</v>
      </c>
      <c r="B147" s="81">
        <v>3</v>
      </c>
      <c r="C147" s="82" t="s">
        <v>22</v>
      </c>
      <c r="D147" s="25"/>
      <c r="E147" s="44"/>
      <c r="F147" t="s">
        <v>15</v>
      </c>
    </row>
    <row r="148" spans="1:6" x14ac:dyDescent="0.25">
      <c r="A148" s="80" t="s">
        <v>50</v>
      </c>
      <c r="B148" s="81">
        <v>4</v>
      </c>
      <c r="C148" s="82" t="s">
        <v>22</v>
      </c>
      <c r="D148" s="25"/>
      <c r="E148" s="39"/>
    </row>
    <row r="149" spans="1:6" ht="15.75" x14ac:dyDescent="0.25">
      <c r="A149" s="80" t="s">
        <v>51</v>
      </c>
      <c r="B149" s="81">
        <v>2</v>
      </c>
      <c r="C149" s="82" t="s">
        <v>22</v>
      </c>
      <c r="D149" s="25"/>
      <c r="E149" s="41"/>
    </row>
    <row r="150" spans="1:6" ht="30" x14ac:dyDescent="0.25">
      <c r="A150" s="85" t="s">
        <v>60</v>
      </c>
      <c r="B150" s="81">
        <v>12</v>
      </c>
      <c r="C150" s="82" t="s">
        <v>27</v>
      </c>
      <c r="D150" s="25"/>
      <c r="E150" s="39"/>
    </row>
    <row r="151" spans="1:6" x14ac:dyDescent="0.25">
      <c r="A151" s="85" t="s">
        <v>62</v>
      </c>
      <c r="B151" s="81">
        <v>9</v>
      </c>
      <c r="C151" s="82" t="s">
        <v>63</v>
      </c>
      <c r="D151" s="25"/>
      <c r="E151" s="39"/>
    </row>
    <row r="152" spans="1:6" x14ac:dyDescent="0.25">
      <c r="A152" s="85" t="s">
        <v>64</v>
      </c>
      <c r="B152" s="81">
        <v>4</v>
      </c>
      <c r="C152" s="82" t="s">
        <v>22</v>
      </c>
      <c r="D152" s="25"/>
      <c r="E152" s="39"/>
    </row>
    <row r="153" spans="1:6" x14ac:dyDescent="0.25">
      <c r="A153" s="85" t="s">
        <v>65</v>
      </c>
      <c r="B153" s="81">
        <v>10</v>
      </c>
      <c r="C153" s="82" t="s">
        <v>22</v>
      </c>
      <c r="D153" s="25"/>
      <c r="E153" s="39"/>
    </row>
    <row r="154" spans="1:6" x14ac:dyDescent="0.25">
      <c r="A154" s="85" t="s">
        <v>66</v>
      </c>
      <c r="B154" s="81">
        <v>5</v>
      </c>
      <c r="C154" s="82" t="s">
        <v>22</v>
      </c>
      <c r="D154" s="34"/>
      <c r="E154" s="39"/>
    </row>
    <row r="155" spans="1:6" ht="15.75" x14ac:dyDescent="0.25">
      <c r="A155" s="45"/>
      <c r="B155" s="35"/>
      <c r="C155" s="26"/>
      <c r="D155" s="27"/>
      <c r="E155" s="41"/>
    </row>
    <row r="156" spans="1:6" ht="15.75" x14ac:dyDescent="0.25">
      <c r="A156" s="45"/>
      <c r="B156" s="35"/>
      <c r="C156" s="26"/>
      <c r="D156" s="27"/>
      <c r="E156" s="41"/>
    </row>
    <row r="157" spans="1:6" ht="15.75" x14ac:dyDescent="0.25">
      <c r="A157" s="45"/>
      <c r="B157" s="35"/>
      <c r="C157" s="26"/>
      <c r="D157" s="27"/>
      <c r="E157" s="41"/>
    </row>
    <row r="158" spans="1:6" ht="15.75" x14ac:dyDescent="0.25">
      <c r="A158" s="45"/>
      <c r="B158" s="35"/>
      <c r="C158" s="26"/>
      <c r="D158" s="27"/>
      <c r="E158" s="41"/>
    </row>
    <row r="159" spans="1:6" ht="15.75" x14ac:dyDescent="0.25">
      <c r="A159" s="45"/>
      <c r="B159" s="35"/>
      <c r="C159" s="26"/>
      <c r="D159" s="27"/>
      <c r="E159" s="41"/>
    </row>
    <row r="160" spans="1:6" ht="15.75" x14ac:dyDescent="0.25">
      <c r="A160" s="45"/>
      <c r="B160" s="35"/>
      <c r="C160" s="26"/>
      <c r="D160" s="27"/>
      <c r="E160" s="41"/>
    </row>
    <row r="161" spans="1:5" ht="15.75" x14ac:dyDescent="0.25">
      <c r="A161" s="45"/>
      <c r="B161" s="35"/>
      <c r="C161" s="26"/>
      <c r="D161" s="27"/>
      <c r="E161" s="41"/>
    </row>
    <row r="162" spans="1:5" ht="15.75" x14ac:dyDescent="0.25">
      <c r="A162" s="47"/>
      <c r="B162" s="63"/>
      <c r="C162" s="36"/>
      <c r="D162" s="37"/>
      <c r="E162" s="48"/>
    </row>
    <row r="163" spans="1:5" ht="15.75" x14ac:dyDescent="0.25">
      <c r="A163" s="49"/>
      <c r="B163" s="36"/>
      <c r="C163" s="36"/>
      <c r="D163" s="37"/>
      <c r="E163" s="48"/>
    </row>
    <row r="164" spans="1:5" ht="15.75" x14ac:dyDescent="0.25">
      <c r="A164" s="50"/>
      <c r="B164" s="36"/>
      <c r="C164" s="36"/>
      <c r="D164" s="37"/>
      <c r="E164" s="48"/>
    </row>
    <row r="165" spans="1:5" ht="15.75" x14ac:dyDescent="0.25">
      <c r="A165" s="51"/>
      <c r="B165" s="36"/>
      <c r="C165" s="36"/>
      <c r="D165" s="36"/>
      <c r="E165" s="52"/>
    </row>
    <row r="166" spans="1:5" ht="15.75" x14ac:dyDescent="0.25">
      <c r="A166" s="51"/>
      <c r="B166" s="36"/>
      <c r="C166" s="36"/>
      <c r="D166" s="36"/>
      <c r="E166" s="52"/>
    </row>
    <row r="167" spans="1:5" ht="16.5" thickBot="1" x14ac:dyDescent="0.3">
      <c r="A167" s="53"/>
      <c r="B167" s="54"/>
      <c r="C167" s="54"/>
      <c r="D167" s="54"/>
      <c r="E167" s="55"/>
    </row>
    <row r="168" spans="1:5" ht="15.75" thickTop="1" x14ac:dyDescent="0.25"/>
  </sheetData>
  <mergeCells count="53">
    <mergeCell ref="A125:E127"/>
    <mergeCell ref="A128:D130"/>
    <mergeCell ref="E128:E130"/>
    <mergeCell ref="A40:D40"/>
    <mergeCell ref="A24:D24"/>
    <mergeCell ref="A39:D39"/>
    <mergeCell ref="A29:D29"/>
    <mergeCell ref="A31:D31"/>
    <mergeCell ref="A33:D33"/>
    <mergeCell ref="A26:D26"/>
    <mergeCell ref="A28:D28"/>
    <mergeCell ref="A30:D30"/>
    <mergeCell ref="A32:D32"/>
    <mergeCell ref="A84:D86"/>
    <mergeCell ref="E84:E86"/>
    <mergeCell ref="A41:D41"/>
    <mergeCell ref="A8:B8"/>
    <mergeCell ref="A12:B12"/>
    <mergeCell ref="A13:B13"/>
    <mergeCell ref="A38:D38"/>
    <mergeCell ref="A23:D23"/>
    <mergeCell ref="C15:D15"/>
    <mergeCell ref="C18:D18"/>
    <mergeCell ref="C10:D10"/>
    <mergeCell ref="C13:D13"/>
    <mergeCell ref="A18:B18"/>
    <mergeCell ref="A19:B19"/>
    <mergeCell ref="A36:D36"/>
    <mergeCell ref="A37:D37"/>
    <mergeCell ref="A15:B15"/>
    <mergeCell ref="A34:D34"/>
    <mergeCell ref="A27:D27"/>
    <mergeCell ref="A2:E4"/>
    <mergeCell ref="A5:D7"/>
    <mergeCell ref="E5:E7"/>
    <mergeCell ref="A21:B21"/>
    <mergeCell ref="A35:D35"/>
    <mergeCell ref="C20:D20"/>
    <mergeCell ref="C16:E16"/>
    <mergeCell ref="C19:E19"/>
    <mergeCell ref="C14:E14"/>
    <mergeCell ref="A22:E22"/>
    <mergeCell ref="C8:E8"/>
    <mergeCell ref="C9:E9"/>
    <mergeCell ref="A25:D25"/>
    <mergeCell ref="C11:E11"/>
    <mergeCell ref="C12:E12"/>
    <mergeCell ref="A14:B14"/>
    <mergeCell ref="A42:D42"/>
    <mergeCell ref="A43:E45"/>
    <mergeCell ref="A46:D48"/>
    <mergeCell ref="E46:E48"/>
    <mergeCell ref="A81:E8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Torres</dc:creator>
  <cp:lastModifiedBy>Brian Torres</cp:lastModifiedBy>
  <cp:lastPrinted>2019-07-17T15:35:51Z</cp:lastPrinted>
  <dcterms:created xsi:type="dcterms:W3CDTF">2017-03-17T14:05:46Z</dcterms:created>
  <dcterms:modified xsi:type="dcterms:W3CDTF">2019-08-28T20:28:13Z</dcterms:modified>
</cp:coreProperties>
</file>