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MOPOUA, S.A. DE C.V." sheetId="1" r:id="rId1"/>
    <sheet name="REVERSO" sheetId="2" r:id="rId2"/>
  </sheets>
  <definedNames>
    <definedName name="_xlnm.Print_Area" localSheetId="0">'MOPOUA, S.A. DE C.V.'!$A$1:$H$41</definedName>
    <definedName name="_xlnm.Print_Titles" localSheetId="0">'MOPOUA, S.A. DE C.V.'!$1:$38</definedName>
  </definedNames>
  <calcPr fullCalcOnLoad="1"/>
</workbook>
</file>

<file path=xl/sharedStrings.xml><?xml version="1.0" encoding="utf-8"?>
<sst xmlns="http://schemas.openxmlformats.org/spreadsheetml/2006/main" count="82" uniqueCount="71">
  <si>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</si>
  <si>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</si>
  <si>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</si>
  <si>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</si>
  <si>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</si>
  <si>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</si>
  <si>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</si>
  <si>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</si>
  <si>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</si>
  <si>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</si>
  <si>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</si>
  <si>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</si>
  <si>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</si>
  <si>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</si>
  <si>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</si>
  <si>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</si>
  <si>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</si>
  <si>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</si>
  <si>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</si>
  <si>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PRECIO UNITARIO (IVA INCLUIDO)</t>
  </si>
  <si>
    <t>==========</t>
  </si>
  <si>
    <t>CONASEVI</t>
  </si>
  <si>
    <t>=============================================================</t>
  </si>
  <si>
    <t>ITEM'S</t>
  </si>
  <si>
    <t>CONCEPTO</t>
  </si>
  <si>
    <t>PRECIO
UNITARIO
(IVA INCLUIDO)
US$</t>
  </si>
  <si>
    <t>PRECIO
TOTAL
US$</t>
  </si>
  <si>
    <t>"SERVICIO DE ALIMENTACION PARA EVENTOS DE CONASEVI"</t>
  </si>
  <si>
    <t>Solicito se entregue (n) el (los) producto/servicio que se detallan en la presente Orden de Compra a CONASEVI - FONAT, Ubicada en Avenida Bugambilias, No.R-6, Colonia San Francisco, San Salvador,  Según detalle siguiente:</t>
  </si>
  <si>
    <t>SERVICIO</t>
  </si>
  <si>
    <t>SUB-TOTAL…………………………….</t>
  </si>
  <si>
    <t>DETALLE</t>
  </si>
  <si>
    <t>CANTIDAD TOTAL</t>
  </si>
  <si>
    <r>
      <rPr>
        <b/>
        <sz val="11"/>
        <rFont val="Calibri"/>
        <family val="2"/>
      </rPr>
      <t xml:space="preserve">6) </t>
    </r>
    <r>
      <rPr>
        <sz val="11"/>
        <rFont val="Calibri"/>
        <family val="2"/>
      </rPr>
      <t>LA FORMA DE PAGO: SERA CREDITO A 30 DIAS</t>
    </r>
  </si>
  <si>
    <r>
      <rPr>
        <b/>
        <sz val="11"/>
        <rFont val="Calibri"/>
        <family val="2"/>
      </rPr>
      <t xml:space="preserve">7) </t>
    </r>
    <r>
      <rPr>
        <sz val="11"/>
        <rFont val="Calibri"/>
        <family val="2"/>
      </rPr>
      <t xml:space="preserve">LA FACTURA DEBERA DE SER DE CONSUMIDOR FINAL A NOMBRE DEL: </t>
    </r>
    <r>
      <rPr>
        <b/>
        <sz val="11"/>
        <rFont val="Calibri"/>
        <family val="2"/>
      </rPr>
      <t>FONDO PARA LA ATENCION A LAS VICTIMAS DE ACCIDENTES DE TRANSITO</t>
    </r>
  </si>
  <si>
    <t>LICDA. LOYDA MARIELOS ALFARO CHEVEZ</t>
  </si>
  <si>
    <t>DIRECTORA EJECUTIVA DEL FONAT</t>
  </si>
  <si>
    <t>21</t>
  </si>
  <si>
    <r>
      <t xml:space="preserve">Proceso No: </t>
    </r>
    <r>
      <rPr>
        <b/>
        <sz val="11"/>
        <rFont val="Arial"/>
        <family val="2"/>
      </rPr>
      <t>LG-08/FONAT/2018</t>
    </r>
  </si>
  <si>
    <t>SAN SALVADOR, 09 DE ABRIL DE 2018</t>
  </si>
  <si>
    <t>NIT: 0614-060617-102-0</t>
  </si>
  <si>
    <t>IVA: 260583-4</t>
  </si>
  <si>
    <r>
      <rPr>
        <b/>
        <sz val="14"/>
        <color indexed="8"/>
        <rFont val="Calibri"/>
        <family val="2"/>
      </rPr>
      <t>SERVICIO DE ALIMENTACION PARA EVENTOS DE CONASEVI</t>
    </r>
    <r>
      <rPr>
        <b/>
        <sz val="12"/>
        <color indexed="8"/>
        <rFont val="Calibri"/>
        <family val="2"/>
      </rPr>
      <t xml:space="preserve">
</t>
    </r>
    <r>
      <rPr>
        <b/>
        <sz val="12"/>
        <color indexed="8"/>
        <rFont val="Calibri"/>
        <family val="2"/>
      </rPr>
      <t>( VER DETALLE AL REVERSO DE LA ORDEN DE COMPRA</t>
    </r>
    <r>
      <rPr>
        <b/>
        <sz val="10"/>
        <color indexed="8"/>
        <rFont val="Calibri"/>
        <family val="2"/>
      </rPr>
      <t xml:space="preserve">) </t>
    </r>
  </si>
  <si>
    <r>
      <rPr>
        <b/>
        <sz val="11"/>
        <rFont val="Calibri"/>
        <family val="2"/>
      </rPr>
      <t>2)</t>
    </r>
    <r>
      <rPr>
        <sz val="11"/>
        <rFont val="Calibri"/>
        <family val="2"/>
      </rPr>
      <t xml:space="preserve"> SE DESIGNA COMO ADMINISTRADOR DE LA PRESENTE ORDEN DE COMPRA A LA SRITA. FATIMA CAROLINA ARAGON PINEDA, QUE SE DESEMPEÑA COMO TECNICO DEL CONASEVI-FONAT, A FIN DE DARLE CUMPLIMIENTO AL ARTICULO 82 Bis DE LA LACAP.</t>
    </r>
  </si>
  <si>
    <t>MOPOUA, S.A. DE C.V.</t>
  </si>
  <si>
    <t>REFRIGERIO  PARA ALMUEZO DEL ITEM 2, POR LA MAÑANA</t>
  </si>
  <si>
    <t>REFRIGERIO PARA ALMUERZO DEL ITEM 2,  POR LA TARDE</t>
  </si>
  <si>
    <t>ALMUERZOS PARA EL ITEM 2</t>
  </si>
  <si>
    <t>SERVICIO DE ALIMENTACION PARA EVENTOS DE CONASEVI</t>
  </si>
  <si>
    <t>TOTAL GENERAL……………...…………………….</t>
  </si>
  <si>
    <t>REFRIGERIOS GENERALES No. 1</t>
  </si>
  <si>
    <t>REFRIGERIO GENERALES No. 2</t>
  </si>
  <si>
    <r>
      <rPr>
        <b/>
        <sz val="9"/>
        <color indexed="8"/>
        <rFont val="Arial"/>
        <family val="2"/>
      </rPr>
      <t>a)</t>
    </r>
    <r>
      <rPr>
        <sz val="9"/>
        <color indexed="8"/>
        <rFont val="Arial"/>
        <family val="2"/>
      </rPr>
      <t xml:space="preserve"> Tamal de pollo, Jugo de Naranja y Café</t>
    </r>
  </si>
  <si>
    <r>
      <rPr>
        <b/>
        <sz val="9"/>
        <color indexed="8"/>
        <rFont val="Arial"/>
        <family val="2"/>
      </rPr>
      <t>c)</t>
    </r>
    <r>
      <rPr>
        <sz val="9"/>
        <color indexed="8"/>
        <rFont val="Arial"/>
        <family val="2"/>
      </rPr>
      <t> Sándwich de Jamon y Queso con Jugo de Naranja y Café</t>
    </r>
  </si>
  <si>
    <r>
      <rPr>
        <b/>
        <sz val="9"/>
        <color indexed="8"/>
        <rFont val="Arial"/>
        <family val="2"/>
      </rPr>
      <t>c)</t>
    </r>
    <r>
      <rPr>
        <sz val="9"/>
        <color indexed="8"/>
        <rFont val="Arial"/>
        <family val="2"/>
      </rPr>
      <t> Sándwich de pollo, Jugo de Naranja y Café</t>
    </r>
  </si>
  <si>
    <r>
      <rPr>
        <b/>
        <sz val="9"/>
        <color indexed="8"/>
        <rFont val="Arial"/>
        <family val="2"/>
      </rPr>
      <t xml:space="preserve">a) </t>
    </r>
    <r>
      <rPr>
        <sz val="9"/>
        <color indexed="8"/>
        <rFont val="Arial"/>
        <family val="2"/>
      </rPr>
      <t>Canoa de Plátano acompañado de soda.</t>
    </r>
  </si>
  <si>
    <r>
      <rPr>
        <b/>
        <sz val="9"/>
        <color indexed="8"/>
        <rFont val="Arial"/>
        <family val="2"/>
      </rPr>
      <t>b)</t>
    </r>
    <r>
      <rPr>
        <sz val="9"/>
        <color indexed="8"/>
        <rFont val="Arial"/>
        <family val="2"/>
      </rPr>
      <t xml:space="preserve"> Una porción de Budín acompañado de soda</t>
    </r>
  </si>
  <si>
    <r>
      <rPr>
        <b/>
        <sz val="9"/>
        <color indexed="8"/>
        <rFont val="Arial"/>
        <family val="2"/>
      </rPr>
      <t>a)</t>
    </r>
    <r>
      <rPr>
        <sz val="9"/>
        <color indexed="8"/>
        <rFont val="Arial"/>
        <family val="2"/>
      </rPr>
      <t xml:space="preserve"> Carne a la parrilla, acompañado de casamiento, tortillas y chirmol, acompañado de té de Jamaica o limón o soda</t>
    </r>
  </si>
  <si>
    <r>
      <rPr>
        <b/>
        <sz val="9"/>
        <color indexed="8"/>
        <rFont val="Arial"/>
        <family val="2"/>
      </rPr>
      <t>b)</t>
    </r>
    <r>
      <rPr>
        <sz val="9"/>
        <color indexed="8"/>
        <rFont val="Arial"/>
        <family val="2"/>
      </rPr>
      <t xml:space="preserve"> Carne guisada acompañada de arroz, ensalada de coditos, tortillas y soda o te de jamiica o limon.</t>
    </r>
  </si>
  <si>
    <r>
      <rPr>
        <b/>
        <sz val="9"/>
        <color indexed="8"/>
        <rFont val="Arial"/>
        <family val="2"/>
      </rPr>
      <t>c)</t>
    </r>
    <r>
      <rPr>
        <sz val="9"/>
        <color indexed="8"/>
        <rFont val="Arial"/>
        <family val="2"/>
      </rPr>
      <t xml:space="preserve"> Pollo a la plancha acompañado de ensalada de papas, arroz, tortillas y soda o te de Jamaica o limon.</t>
    </r>
  </si>
  <si>
    <r>
      <rPr>
        <b/>
        <sz val="9"/>
        <color indexed="8"/>
        <rFont val="Arial"/>
        <family val="2"/>
      </rPr>
      <t>a)</t>
    </r>
    <r>
      <rPr>
        <sz val="9"/>
        <color indexed="8"/>
        <rFont val="Arial"/>
        <family val="2"/>
      </rPr>
      <t xml:space="preserve"> Empanada chilena de pollo con gaseosa en lata de 350 ml. En variedades de sabores</t>
    </r>
  </si>
  <si>
    <r>
      <rPr>
        <b/>
        <sz val="9"/>
        <color indexed="8"/>
        <rFont val="Arial"/>
        <family val="2"/>
      </rPr>
      <t>b)</t>
    </r>
    <r>
      <rPr>
        <sz val="9"/>
        <color indexed="8"/>
        <rFont val="Arial"/>
        <family val="2"/>
      </rPr>
      <t xml:space="preserve"> Panini de jamón y queso con gaseosa en lata de 350 ml. En variedeses de sabores</t>
    </r>
  </si>
  <si>
    <r>
      <rPr>
        <b/>
        <sz val="9"/>
        <color indexed="8"/>
        <rFont val="Arial"/>
        <family val="2"/>
      </rPr>
      <t>c)</t>
    </r>
    <r>
      <rPr>
        <sz val="9"/>
        <color indexed="8"/>
        <rFont val="Arial"/>
        <family val="2"/>
      </rPr>
      <t xml:space="preserve"> Pita de jamón y queso con gaseosa en lata de 350 ml. En variedades de sabores.</t>
    </r>
  </si>
  <si>
    <r>
      <rPr>
        <b/>
        <sz val="11"/>
        <rFont val="Calibri"/>
        <family val="2"/>
      </rPr>
      <t>1)</t>
    </r>
    <r>
      <rPr>
        <sz val="11"/>
        <rFont val="Calibri"/>
        <family val="2"/>
      </rPr>
      <t xml:space="preserve"> LA SOCIEDAD MOPOUA, S.A. DE C.V., SE COMPROMETE A SUMINISTRAR </t>
    </r>
    <r>
      <rPr>
        <b/>
        <sz val="11"/>
        <rFont val="Calibri"/>
        <family val="2"/>
      </rPr>
      <t xml:space="preserve">LOS ITEM No. 1, 2 y  3 </t>
    </r>
    <r>
      <rPr>
        <sz val="11"/>
        <rFont val="Calibri"/>
        <family val="2"/>
      </rPr>
      <t>EN ENTREGAS PARCIALES Y EN LOS LUGARES  QUE EL  ADMINISTRADOR DE LA ORDEN DE COMPRA DETERMINE DENTRO DEL AREA DE SAN SALVADOR, QUIEN LE NOTIFICARA CON UN TIEMPO NO MENOR A 7 (SIETE) DIAS ANTES QUE SE REALICE EL EVENTO.</t>
    </r>
  </si>
  <si>
    <r>
      <rPr>
        <b/>
        <sz val="11"/>
        <rFont val="Calibri"/>
        <family val="2"/>
      </rPr>
      <t>5) EL FONAT</t>
    </r>
    <r>
      <rPr>
        <sz val="11"/>
        <rFont val="Calibri"/>
        <family val="2"/>
      </rPr>
      <t>, SE RESERVA EL DERECHO DE NO ACEPTAR PRODUCTOS EN MAL ESTADO O DETERIORADO.</t>
    </r>
  </si>
  <si>
    <r>
      <rPr>
        <b/>
        <sz val="11"/>
        <rFont val="Calibri"/>
        <family val="2"/>
      </rPr>
      <t xml:space="preserve">4) </t>
    </r>
    <r>
      <rPr>
        <sz val="11"/>
        <rFont val="Calibri"/>
        <family val="2"/>
      </rPr>
      <t>LA SOCIEDAD MOPOUA, S.A. DE C.V., SE COMPROMETE A SUMINISTRAR EL PRODUCTO DE ACUERDO A SU OFERTA TECNICA Y ECONOMICA.</t>
    </r>
  </si>
  <si>
    <r>
      <t xml:space="preserve">3) </t>
    </r>
    <r>
      <rPr>
        <sz val="11"/>
        <rFont val="Calibri"/>
        <family val="2"/>
      </rPr>
      <t>LA SOCIEDAD MOPOUA, S.A. DE C.V., DEBERA DE PRESENTAR GARANTIA DE CUMPLIMIENTO DE CONTRATO POR EL 20% DEL MONTO TOTAL CONTRATADO, DE ACUERDO AL ART. 35 DE LA LACAP.</t>
    </r>
  </si>
  <si>
    <r>
      <rPr>
        <b/>
        <sz val="9"/>
        <color indexed="8"/>
        <rFont val="Arial"/>
        <family val="2"/>
      </rPr>
      <t>a)</t>
    </r>
    <r>
      <rPr>
        <sz val="9"/>
        <color indexed="8"/>
        <rFont val="Arial"/>
        <family val="2"/>
      </rPr>
      <t xml:space="preserve"> Volovanes de Jamon y Queso</t>
    </r>
  </si>
  <si>
    <r>
      <rPr>
        <b/>
        <sz val="9"/>
        <color indexed="8"/>
        <rFont val="Arial"/>
        <family val="2"/>
      </rPr>
      <t>b)</t>
    </r>
    <r>
      <rPr>
        <sz val="9"/>
        <color indexed="8"/>
        <rFont val="Arial"/>
        <family val="2"/>
      </rPr>
      <t> Sándwich de Pollo</t>
    </r>
  </si>
  <si>
    <r>
      <rPr>
        <b/>
        <sz val="9"/>
        <color indexed="8"/>
        <rFont val="Arial"/>
        <family val="2"/>
      </rPr>
      <t>c)</t>
    </r>
    <r>
      <rPr>
        <sz val="9"/>
        <color indexed="8"/>
        <rFont val="Arial"/>
        <family val="2"/>
      </rPr>
      <t> Sándwich de Jamon</t>
    </r>
  </si>
  <si>
    <t>2018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</si>
</sst>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92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8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/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 style="double"/>
      <right/>
      <top/>
      <bottom style="double"/>
    </border>
    <border>
      <left style="double"/>
      <right/>
      <top/>
      <bottom style="medium"/>
    </border>
    <border>
      <left/>
      <right style="double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1" applyNumberFormat="0" applyAlignment="0" applyProtection="0"/>
    <xf numFmtId="0" fontId="68" fillId="21" borderId="2" applyNumberFormat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72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75" fillId="20" borderId="6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7" applyNumberFormat="0" applyFill="0" applyAlignment="0" applyProtection="0"/>
    <xf numFmtId="0" fontId="71" fillId="0" borderId="8" applyNumberFormat="0" applyFill="0" applyAlignment="0" applyProtection="0"/>
    <xf numFmtId="0" fontId="80" fillId="0" borderId="9" applyNumberFormat="0" applyFill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6" xfId="0" applyNumberFormat="1" applyFont="1" applyBorder="1" applyAlignment="1">
      <alignment/>
    </xf>
    <xf numFmtId="176" fontId="14" fillId="0" borderId="17" xfId="54" applyNumberFormat="1" applyFont="1" applyFill="1" applyBorder="1" applyAlignment="1">
      <alignment horizontal="right" vertical="center"/>
      <protection/>
    </xf>
    <xf numFmtId="0" fontId="13" fillId="0" borderId="18" xfId="54" applyFont="1" applyFill="1" applyBorder="1" applyAlignment="1">
      <alignment horizontal="center" vertical="center" wrapText="1"/>
      <protection/>
    </xf>
    <xf numFmtId="176" fontId="12" fillId="0" borderId="17" xfId="54" applyNumberFormat="1" applyFont="1" applyFill="1" applyBorder="1" applyAlignment="1">
      <alignment horizontal="right" vertical="center"/>
      <protection/>
    </xf>
    <xf numFmtId="0" fontId="11" fillId="0" borderId="18" xfId="54" applyFont="1" applyFill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/>
      <protection/>
    </xf>
    <xf numFmtId="1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3" fillId="0" borderId="28" xfId="0" applyNumberFormat="1" applyFont="1" applyBorder="1" applyAlignment="1">
      <alignment horizontal="right"/>
    </xf>
    <xf numFmtId="0" fontId="57" fillId="0" borderId="10" xfId="54" applyFont="1" applyFill="1" applyBorder="1" applyAlignment="1">
      <alignment horizontal="center" vertical="center" wrapText="1"/>
      <protection/>
    </xf>
    <xf numFmtId="0" fontId="81" fillId="0" borderId="18" xfId="0" applyFont="1" applyBorder="1" applyAlignment="1">
      <alignment horizontal="center"/>
    </xf>
    <xf numFmtId="0" fontId="81" fillId="0" borderId="18" xfId="0" applyFont="1" applyBorder="1" applyAlignment="1">
      <alignment horizontal="center" vertical="center" wrapText="1"/>
    </xf>
    <xf numFmtId="176" fontId="1" fillId="0" borderId="23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Continuous" vertical="justify"/>
    </xf>
    <xf numFmtId="0" fontId="4" fillId="0" borderId="32" xfId="0" applyFont="1" applyBorder="1" applyAlignment="1">
      <alignment horizontal="centerContinuous" vertical="justify" wrapText="1"/>
    </xf>
    <xf numFmtId="0" fontId="31" fillId="0" borderId="10" xfId="54" applyFont="1" applyFill="1" applyBorder="1" applyAlignment="1">
      <alignment horizontal="center" vertical="center" wrapText="1"/>
      <protection/>
    </xf>
    <xf numFmtId="0" fontId="82" fillId="0" borderId="18" xfId="0" applyFont="1" applyBorder="1" applyAlignment="1">
      <alignment horizontal="center" vertical="center"/>
    </xf>
    <xf numFmtId="0" fontId="58" fillId="0" borderId="10" xfId="54" applyFont="1" applyFill="1" applyBorder="1" applyAlignment="1">
      <alignment horizontal="center" vertical="center" wrapText="1"/>
      <protection/>
    </xf>
    <xf numFmtId="176" fontId="15" fillId="0" borderId="10" xfId="54" applyNumberFormat="1" applyFont="1" applyFill="1" applyBorder="1" applyAlignment="1">
      <alignment horizontal="right" vertical="center"/>
      <protection/>
    </xf>
    <xf numFmtId="176" fontId="29" fillId="0" borderId="23" xfId="54" applyNumberFormat="1" applyFont="1" applyFill="1" applyBorder="1" applyAlignment="1">
      <alignment horizontal="right" vertical="center"/>
      <protection/>
    </xf>
    <xf numFmtId="176" fontId="27" fillId="0" borderId="33" xfId="54" applyNumberFormat="1" applyFont="1" applyBorder="1" applyAlignment="1">
      <alignment horizontal="right" vertical="center"/>
      <protection/>
    </xf>
    <xf numFmtId="176" fontId="23" fillId="0" borderId="10" xfId="54" applyNumberFormat="1" applyFont="1" applyFill="1" applyBorder="1" applyAlignment="1" quotePrefix="1">
      <alignment horizontal="right" vertical="center"/>
      <protection/>
    </xf>
    <xf numFmtId="0" fontId="83" fillId="0" borderId="0" xfId="0" applyFont="1" applyAlignment="1">
      <alignment vertical="center"/>
    </xf>
    <xf numFmtId="177" fontId="0" fillId="32" borderId="34" xfId="0" applyNumberFormat="1" applyFont="1" applyFill="1" applyBorder="1" applyAlignment="1">
      <alignment horizontal="center" vertical="center"/>
    </xf>
    <xf numFmtId="177" fontId="0" fillId="32" borderId="35" xfId="0" applyNumberFormat="1" applyFont="1" applyFill="1" applyBorder="1" applyAlignment="1">
      <alignment horizontal="center" vertical="center"/>
    </xf>
    <xf numFmtId="177" fontId="0" fillId="32" borderId="36" xfId="0" applyNumberFormat="1" applyFont="1" applyFill="1" applyBorder="1" applyAlignment="1">
      <alignment horizontal="center" vertical="center"/>
    </xf>
    <xf numFmtId="3" fontId="84" fillId="0" borderId="37" xfId="0" applyNumberFormat="1" applyFont="1" applyBorder="1" applyAlignment="1">
      <alignment horizontal="center" vertical="center"/>
    </xf>
    <xf numFmtId="177" fontId="2" fillId="32" borderId="38" xfId="0" applyNumberFormat="1" applyFont="1" applyFill="1" applyBorder="1" applyAlignment="1">
      <alignment horizontal="right" vertical="center"/>
    </xf>
    <xf numFmtId="0" fontId="38" fillId="0" borderId="34" xfId="0" applyFont="1" applyBorder="1" applyAlignment="1">
      <alignment horizontal="justify" vertical="center"/>
    </xf>
    <xf numFmtId="3" fontId="85" fillId="0" borderId="39" xfId="0" applyNumberFormat="1" applyFont="1" applyBorder="1" applyAlignment="1">
      <alignment horizontal="center" vertical="center"/>
    </xf>
    <xf numFmtId="3" fontId="85" fillId="0" borderId="37" xfId="0" applyNumberFormat="1" applyFont="1" applyBorder="1" applyAlignment="1">
      <alignment horizontal="center" vertical="center"/>
    </xf>
    <xf numFmtId="0" fontId="38" fillId="0" borderId="35" xfId="0" applyFont="1" applyBorder="1" applyAlignment="1">
      <alignment horizontal="justify" vertical="center"/>
    </xf>
    <xf numFmtId="3" fontId="85" fillId="0" borderId="40" xfId="0" applyNumberFormat="1" applyFont="1" applyBorder="1" applyAlignment="1">
      <alignment horizontal="center" vertical="center"/>
    </xf>
    <xf numFmtId="0" fontId="38" fillId="0" borderId="36" xfId="0" applyFont="1" applyBorder="1" applyAlignment="1">
      <alignment horizontal="justify" vertical="center"/>
    </xf>
    <xf numFmtId="0" fontId="85" fillId="32" borderId="37" xfId="0" applyFont="1" applyFill="1" applyBorder="1" applyAlignment="1">
      <alignment horizontal="center" vertical="center"/>
    </xf>
    <xf numFmtId="0" fontId="38" fillId="32" borderId="35" xfId="0" applyFont="1" applyFill="1" applyBorder="1" applyAlignment="1">
      <alignment horizontal="justify" vertical="center"/>
    </xf>
    <xf numFmtId="177" fontId="40" fillId="32" borderId="34" xfId="0" applyNumberFormat="1" applyFont="1" applyFill="1" applyBorder="1" applyAlignment="1">
      <alignment horizontal="center" vertical="center"/>
    </xf>
    <xf numFmtId="177" fontId="40" fillId="32" borderId="35" xfId="0" applyNumberFormat="1" applyFont="1" applyFill="1" applyBorder="1" applyAlignment="1">
      <alignment horizontal="center" vertical="center"/>
    </xf>
    <xf numFmtId="0" fontId="38" fillId="32" borderId="36" xfId="0" applyFont="1" applyFill="1" applyBorder="1" applyAlignment="1">
      <alignment horizontal="justify" vertical="center"/>
    </xf>
    <xf numFmtId="177" fontId="40" fillId="32" borderId="36" xfId="0" applyNumberFormat="1" applyFont="1" applyFill="1" applyBorder="1" applyAlignment="1">
      <alignment horizontal="center" vertical="center"/>
    </xf>
    <xf numFmtId="0" fontId="85" fillId="0" borderId="37" xfId="0" applyFont="1" applyBorder="1" applyAlignment="1">
      <alignment horizontal="center" vertical="center"/>
    </xf>
    <xf numFmtId="177" fontId="0" fillId="32" borderId="41" xfId="0" applyNumberFormat="1" applyFont="1" applyFill="1" applyBorder="1" applyAlignment="1">
      <alignment horizontal="right" vertical="center"/>
    </xf>
    <xf numFmtId="177" fontId="4" fillId="32" borderId="41" xfId="0" applyNumberFormat="1" applyFont="1" applyFill="1" applyBorder="1" applyAlignment="1">
      <alignment horizontal="right" vertical="center"/>
    </xf>
    <xf numFmtId="177" fontId="0" fillId="32" borderId="38" xfId="0" applyNumberFormat="1" applyFont="1" applyFill="1" applyBorder="1" applyAlignment="1">
      <alignment horizontal="right" vertical="center"/>
    </xf>
    <xf numFmtId="177" fontId="4" fillId="0" borderId="41" xfId="0" applyNumberFormat="1" applyFont="1" applyBorder="1" applyAlignment="1">
      <alignment horizontal="right" vertical="center"/>
    </xf>
    <xf numFmtId="177" fontId="4" fillId="32" borderId="38" xfId="0" applyNumberFormat="1" applyFont="1" applyFill="1" applyBorder="1" applyAlignment="1">
      <alignment horizontal="right" vertical="center"/>
    </xf>
    <xf numFmtId="177" fontId="4" fillId="32" borderId="42" xfId="0" applyNumberFormat="1" applyFont="1" applyFill="1" applyBorder="1" applyAlignment="1">
      <alignment horizontal="right" vertical="center"/>
    </xf>
    <xf numFmtId="177" fontId="37" fillId="32" borderId="43" xfId="0" applyNumberFormat="1" applyFont="1" applyFill="1" applyBorder="1" applyAlignment="1">
      <alignment horizontal="right" vertical="center"/>
    </xf>
    <xf numFmtId="0" fontId="32" fillId="0" borderId="44" xfId="0" applyFont="1" applyBorder="1" applyAlignment="1">
      <alignment horizontal="justify" vertical="center" wrapText="1"/>
    </xf>
    <xf numFmtId="0" fontId="31" fillId="0" borderId="0" xfId="0" applyFont="1" applyBorder="1" applyAlignment="1" quotePrefix="1">
      <alignment horizontal="justify" vertical="center" wrapText="1"/>
    </xf>
    <xf numFmtId="0" fontId="31" fillId="0" borderId="45" xfId="0" applyFont="1" applyBorder="1" applyAlignment="1" quotePrefix="1">
      <alignment horizontal="justify" vertical="center" wrapText="1"/>
    </xf>
    <xf numFmtId="0" fontId="31" fillId="0" borderId="44" xfId="0" applyFont="1" applyBorder="1" applyAlignment="1">
      <alignment horizontal="justify" vertical="center" wrapText="1"/>
    </xf>
    <xf numFmtId="0" fontId="27" fillId="32" borderId="46" xfId="54" applyFont="1" applyFill="1" applyBorder="1" applyAlignment="1">
      <alignment horizontal="center" vertical="center" wrapText="1"/>
      <protection/>
    </xf>
    <xf numFmtId="0" fontId="27" fillId="32" borderId="47" xfId="54" applyFont="1" applyFill="1" applyBorder="1" applyAlignment="1">
      <alignment horizontal="center" vertical="center"/>
      <protection/>
    </xf>
    <xf numFmtId="0" fontId="27" fillId="32" borderId="40" xfId="54" applyFont="1" applyFill="1" applyBorder="1" applyAlignment="1">
      <alignment horizontal="center" vertical="center"/>
      <protection/>
    </xf>
    <xf numFmtId="0" fontId="27" fillId="32" borderId="22" xfId="54" applyFont="1" applyFill="1" applyBorder="1" applyAlignment="1">
      <alignment horizontal="center" vertical="center"/>
      <protection/>
    </xf>
    <xf numFmtId="0" fontId="27" fillId="32" borderId="0" xfId="54" applyFont="1" applyFill="1" applyBorder="1" applyAlignment="1">
      <alignment horizontal="center" vertical="center"/>
      <protection/>
    </xf>
    <xf numFmtId="0" fontId="27" fillId="32" borderId="45" xfId="54" applyFont="1" applyFill="1" applyBorder="1" applyAlignment="1">
      <alignment horizontal="center" vertical="center"/>
      <protection/>
    </xf>
    <xf numFmtId="0" fontId="86" fillId="0" borderId="44" xfId="0" applyFont="1" applyBorder="1" applyAlignment="1">
      <alignment horizontal="left" vertical="center"/>
    </xf>
    <xf numFmtId="0" fontId="86" fillId="0" borderId="0" xfId="0" applyFont="1" applyBorder="1" applyAlignment="1">
      <alignment horizontal="left" vertical="center"/>
    </xf>
    <xf numFmtId="0" fontId="86" fillId="0" borderId="45" xfId="0" applyFont="1" applyBorder="1" applyAlignment="1">
      <alignment horizontal="left" vertical="center"/>
    </xf>
    <xf numFmtId="177" fontId="22" fillId="0" borderId="48" xfId="0" applyNumberFormat="1" applyFont="1" applyFill="1" applyBorder="1" applyAlignment="1">
      <alignment horizontal="center" vertical="center" wrapText="1"/>
    </xf>
    <xf numFmtId="177" fontId="22" fillId="0" borderId="49" xfId="0" applyNumberFormat="1" applyFont="1" applyFill="1" applyBorder="1" applyAlignment="1">
      <alignment horizontal="center" vertical="center" wrapText="1"/>
    </xf>
    <xf numFmtId="177" fontId="22" fillId="0" borderId="37" xfId="0" applyNumberFormat="1" applyFont="1" applyFill="1" applyBorder="1" applyAlignment="1">
      <alignment horizontal="center" vertical="center" wrapText="1"/>
    </xf>
    <xf numFmtId="0" fontId="24" fillId="0" borderId="50" xfId="0" applyFont="1" applyBorder="1" applyAlignment="1">
      <alignment horizontal="left" vertical="center"/>
    </xf>
    <xf numFmtId="0" fontId="24" fillId="0" borderId="49" xfId="0" applyFont="1" applyBorder="1" applyAlignment="1">
      <alignment horizontal="left" vertical="center"/>
    </xf>
    <xf numFmtId="0" fontId="10" fillId="0" borderId="50" xfId="0" applyFont="1" applyBorder="1" applyAlignment="1">
      <alignment horizontal="left" vertical="center"/>
    </xf>
    <xf numFmtId="0" fontId="10" fillId="0" borderId="49" xfId="0" applyFont="1" applyBorder="1" applyAlignment="1">
      <alignment horizontal="left" vertical="center"/>
    </xf>
    <xf numFmtId="177" fontId="22" fillId="0" borderId="51" xfId="0" applyNumberFormat="1" applyFont="1" applyFill="1" applyBorder="1" applyAlignment="1">
      <alignment horizontal="center" vertical="center" wrapText="1"/>
    </xf>
    <xf numFmtId="177" fontId="22" fillId="0" borderId="35" xfId="0" applyNumberFormat="1" applyFont="1" applyFill="1" applyBorder="1" applyAlignment="1">
      <alignment horizontal="center" vertical="center" wrapText="1"/>
    </xf>
    <xf numFmtId="49" fontId="3" fillId="0" borderId="50" xfId="0" applyNumberFormat="1" applyFont="1" applyBorder="1" applyAlignment="1">
      <alignment horizontal="left" vertical="center"/>
    </xf>
    <xf numFmtId="49" fontId="3" fillId="0" borderId="37" xfId="0" applyNumberFormat="1" applyFont="1" applyBorder="1" applyAlignment="1">
      <alignment horizontal="left" vertical="center"/>
    </xf>
    <xf numFmtId="0" fontId="28" fillId="0" borderId="44" xfId="0" applyFont="1" applyBorder="1" applyAlignment="1" quotePrefix="1">
      <alignment horizontal="center" vertical="center" wrapText="1"/>
    </xf>
    <xf numFmtId="0" fontId="28" fillId="0" borderId="0" xfId="0" applyFont="1" applyBorder="1" applyAlignment="1" quotePrefix="1">
      <alignment horizontal="center" vertical="center" wrapText="1"/>
    </xf>
    <xf numFmtId="0" fontId="28" fillId="0" borderId="45" xfId="0" applyFont="1" applyBorder="1" applyAlignment="1" quotePrefix="1">
      <alignment horizontal="center" vertical="center"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48" xfId="54" applyFont="1" applyBorder="1" applyAlignment="1">
      <alignment horizontal="justify" vertical="center" wrapText="1"/>
      <protection/>
    </xf>
    <xf numFmtId="0" fontId="29" fillId="0" borderId="49" xfId="54" applyFont="1" applyBorder="1" applyAlignment="1">
      <alignment horizontal="justify" vertical="center" wrapText="1"/>
      <protection/>
    </xf>
    <xf numFmtId="0" fontId="29" fillId="0" borderId="52" xfId="54" applyFont="1" applyBorder="1" applyAlignment="1">
      <alignment horizontal="justify" vertical="center" wrapText="1"/>
      <protection/>
    </xf>
    <xf numFmtId="0" fontId="2" fillId="0" borderId="50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15" fillId="32" borderId="45" xfId="54" applyFont="1" applyFill="1" applyBorder="1" applyAlignment="1">
      <alignment horizontal="left"/>
      <protection/>
    </xf>
    <xf numFmtId="0" fontId="15" fillId="32" borderId="17" xfId="54" applyFont="1" applyFill="1" applyBorder="1" applyAlignment="1">
      <alignment horizontal="left"/>
      <protection/>
    </xf>
    <xf numFmtId="0" fontId="17" fillId="0" borderId="53" xfId="0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30" fillId="0" borderId="55" xfId="0" applyFont="1" applyBorder="1" applyAlignment="1">
      <alignment horizontal="center" vertical="center" wrapText="1"/>
    </xf>
    <xf numFmtId="0" fontId="30" fillId="0" borderId="56" xfId="0" applyFont="1" applyBorder="1" applyAlignment="1">
      <alignment horizontal="center" vertical="center" wrapText="1"/>
    </xf>
    <xf numFmtId="0" fontId="30" fillId="0" borderId="57" xfId="0" applyFont="1" applyBorder="1" applyAlignment="1">
      <alignment horizontal="center" vertical="center" wrapText="1"/>
    </xf>
    <xf numFmtId="0" fontId="30" fillId="0" borderId="58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45" xfId="0" applyFont="1" applyBorder="1" applyAlignment="1">
      <alignment horizontal="center" vertical="top" wrapText="1"/>
    </xf>
    <xf numFmtId="0" fontId="18" fillId="0" borderId="44" xfId="0" applyFont="1" applyBorder="1" applyAlignment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18" fillId="0" borderId="45" xfId="0" applyFont="1" applyBorder="1" applyAlignment="1" quotePrefix="1">
      <alignment horizontal="justify" vertical="justify" wrapText="1"/>
    </xf>
    <xf numFmtId="0" fontId="15" fillId="32" borderId="40" xfId="54" applyFont="1" applyFill="1" applyBorder="1" applyAlignment="1">
      <alignment horizontal="left"/>
      <protection/>
    </xf>
    <xf numFmtId="0" fontId="15" fillId="32" borderId="59" xfId="54" applyFont="1" applyFill="1" applyBorder="1" applyAlignment="1">
      <alignment horizontal="left"/>
      <protection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82" fillId="0" borderId="44" xfId="0" applyFont="1" applyBorder="1" applyAlignment="1">
      <alignment horizontal="justify" vertical="center" wrapText="1"/>
    </xf>
    <xf numFmtId="0" fontId="82" fillId="0" borderId="0" xfId="0" applyFont="1" applyBorder="1" applyAlignment="1">
      <alignment horizontal="justify" vertical="center" wrapText="1"/>
    </xf>
    <xf numFmtId="0" fontId="82" fillId="0" borderId="45" xfId="0" applyFont="1" applyBorder="1" applyAlignment="1">
      <alignment horizontal="justify" vertical="center" wrapText="1"/>
    </xf>
    <xf numFmtId="0" fontId="2" fillId="0" borderId="6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8" fillId="0" borderId="44" xfId="0" applyFont="1" applyBorder="1" applyAlignment="1" quotePrefix="1">
      <alignment horizontal="justify" vertical="justify" wrapText="1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3" xfId="0" applyNumberFormat="1" applyFont="1" applyBorder="1" applyAlignment="1">
      <alignment horizontal="center"/>
    </xf>
    <xf numFmtId="177" fontId="33" fillId="0" borderId="11" xfId="0" applyNumberFormat="1" applyFont="1" applyBorder="1" applyAlignment="1">
      <alignment horizontal="center"/>
    </xf>
    <xf numFmtId="177" fontId="33" fillId="0" borderId="0" xfId="0" applyNumberFormat="1" applyFont="1" applyBorder="1" applyAlignment="1">
      <alignment horizontal="center"/>
    </xf>
    <xf numFmtId="177" fontId="33" fillId="0" borderId="23" xfId="0" applyNumberFormat="1" applyFont="1" applyBorder="1" applyAlignment="1">
      <alignment horizontal="center"/>
    </xf>
    <xf numFmtId="0" fontId="10" fillId="0" borderId="20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63" xfId="54" applyFont="1" applyFill="1" applyBorder="1" applyAlignment="1">
      <alignment horizontal="left" vertical="center" wrapText="1"/>
      <protection/>
    </xf>
    <xf numFmtId="0" fontId="10" fillId="0" borderId="61" xfId="54" applyFont="1" applyFill="1" applyBorder="1" applyAlignment="1">
      <alignment horizontal="left" vertical="center" wrapText="1"/>
      <protection/>
    </xf>
    <xf numFmtId="0" fontId="10" fillId="0" borderId="64" xfId="54" applyFont="1" applyFill="1" applyBorder="1" applyAlignment="1">
      <alignment horizontal="left" vertical="center" wrapText="1"/>
      <protection/>
    </xf>
    <xf numFmtId="0" fontId="24" fillId="0" borderId="65" xfId="54" applyFont="1" applyBorder="1" applyAlignment="1">
      <alignment horizontal="center" vertical="center"/>
      <protection/>
    </xf>
    <xf numFmtId="0" fontId="24" fillId="0" borderId="66" xfId="54" applyFont="1" applyBorder="1" applyAlignment="1">
      <alignment horizontal="center" vertical="center"/>
      <protection/>
    </xf>
    <xf numFmtId="0" fontId="24" fillId="0" borderId="67" xfId="54" applyFont="1" applyBorder="1" applyAlignment="1">
      <alignment horizontal="center" vertical="center"/>
      <protection/>
    </xf>
    <xf numFmtId="0" fontId="33" fillId="0" borderId="22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87" fillId="0" borderId="68" xfId="0" applyFont="1" applyBorder="1" applyAlignment="1">
      <alignment horizontal="center" vertical="center" wrapText="1"/>
    </xf>
    <xf numFmtId="0" fontId="87" fillId="0" borderId="30" xfId="0" applyFont="1" applyBorder="1" applyAlignment="1">
      <alignment horizontal="center" vertical="center" wrapText="1"/>
    </xf>
    <xf numFmtId="0" fontId="88" fillId="0" borderId="49" xfId="0" applyFont="1" applyBorder="1" applyAlignment="1">
      <alignment horizontal="right" vertical="center"/>
    </xf>
    <xf numFmtId="0" fontId="88" fillId="0" borderId="37" xfId="0" applyFont="1" applyBorder="1" applyAlignment="1">
      <alignment horizontal="right" vertical="center"/>
    </xf>
    <xf numFmtId="0" fontId="89" fillId="0" borderId="69" xfId="0" applyFont="1" applyBorder="1" applyAlignment="1">
      <alignment horizontal="center" vertical="center"/>
    </xf>
    <xf numFmtId="0" fontId="89" fillId="0" borderId="70" xfId="0" applyFont="1" applyBorder="1" applyAlignment="1">
      <alignment horizontal="center" vertical="center"/>
    </xf>
    <xf numFmtId="0" fontId="89" fillId="0" borderId="71" xfId="0" applyFont="1" applyBorder="1" applyAlignment="1">
      <alignment horizontal="center" vertical="center"/>
    </xf>
    <xf numFmtId="0" fontId="89" fillId="32" borderId="49" xfId="0" applyFont="1" applyFill="1" applyBorder="1" applyAlignment="1">
      <alignment horizontal="center" vertical="center"/>
    </xf>
    <xf numFmtId="0" fontId="89" fillId="32" borderId="72" xfId="0" applyFont="1" applyFill="1" applyBorder="1" applyAlignment="1">
      <alignment horizontal="center" vertical="center"/>
    </xf>
    <xf numFmtId="0" fontId="89" fillId="0" borderId="35" xfId="0" applyFont="1" applyBorder="1" applyAlignment="1">
      <alignment horizontal="center" vertical="center"/>
    </xf>
    <xf numFmtId="0" fontId="89" fillId="0" borderId="38" xfId="0" applyFont="1" applyBorder="1" applyAlignment="1">
      <alignment horizontal="center" vertical="center"/>
    </xf>
    <xf numFmtId="0" fontId="90" fillId="0" borderId="73" xfId="0" applyFont="1" applyBorder="1" applyAlignment="1">
      <alignment horizontal="center" vertical="center" wrapText="1"/>
    </xf>
    <xf numFmtId="0" fontId="90" fillId="0" borderId="74" xfId="0" applyFont="1" applyBorder="1" applyAlignment="1">
      <alignment horizontal="center" vertical="center" wrapText="1"/>
    </xf>
    <xf numFmtId="0" fontId="90" fillId="0" borderId="75" xfId="0" applyFont="1" applyBorder="1" applyAlignment="1">
      <alignment horizontal="center" vertical="center" wrapText="1"/>
    </xf>
    <xf numFmtId="0" fontId="87" fillId="0" borderId="68" xfId="0" applyFont="1" applyBorder="1" applyAlignment="1">
      <alignment horizontal="center" vertical="center"/>
    </xf>
    <xf numFmtId="0" fontId="87" fillId="0" borderId="30" xfId="0" applyFont="1" applyBorder="1" applyAlignment="1">
      <alignment horizontal="center" vertical="center"/>
    </xf>
    <xf numFmtId="0" fontId="89" fillId="0" borderId="76" xfId="0" applyFont="1" applyBorder="1" applyAlignment="1">
      <alignment horizontal="center" vertical="center"/>
    </xf>
    <xf numFmtId="0" fontId="89" fillId="0" borderId="77" xfId="0" applyFont="1" applyBorder="1" applyAlignment="1">
      <alignment horizontal="center" vertical="center"/>
    </xf>
    <xf numFmtId="0" fontId="80" fillId="0" borderId="78" xfId="0" applyFont="1" applyBorder="1" applyAlignment="1">
      <alignment horizontal="center" vertical="center"/>
    </xf>
    <xf numFmtId="0" fontId="80" fillId="0" borderId="79" xfId="0" applyFont="1" applyBorder="1" applyAlignment="1">
      <alignment horizontal="center" vertical="center"/>
    </xf>
    <xf numFmtId="0" fontId="80" fillId="0" borderId="80" xfId="0" applyFont="1" applyBorder="1" applyAlignment="1">
      <alignment horizontal="center" vertical="center"/>
    </xf>
    <xf numFmtId="0" fontId="91" fillId="32" borderId="49" xfId="0" applyFont="1" applyFill="1" applyBorder="1" applyAlignment="1">
      <alignment horizontal="center" vertical="center"/>
    </xf>
    <xf numFmtId="0" fontId="91" fillId="32" borderId="72" xfId="0" applyFont="1" applyFill="1" applyBorder="1" applyAlignment="1">
      <alignment horizontal="center" vertical="center"/>
    </xf>
    <xf numFmtId="0" fontId="88" fillId="0" borderId="47" xfId="0" applyFont="1" applyBorder="1" applyAlignment="1">
      <alignment horizontal="right" vertical="center"/>
    </xf>
    <xf numFmtId="0" fontId="88" fillId="0" borderId="40" xfId="0" applyFont="1" applyBorder="1" applyAlignment="1">
      <alignment horizontal="right" vertical="center"/>
    </xf>
    <xf numFmtId="0" fontId="91" fillId="0" borderId="81" xfId="0" applyFont="1" applyBorder="1" applyAlignment="1">
      <alignment horizontal="right" vertical="center"/>
    </xf>
    <xf numFmtId="0" fontId="91" fillId="0" borderId="82" xfId="0" applyFont="1" applyBorder="1" applyAlignment="1">
      <alignment horizontal="right" vertical="center"/>
    </xf>
    <xf numFmtId="0" fontId="91" fillId="0" borderId="83" xfId="0" applyFont="1" applyBorder="1" applyAlignment="1">
      <alignment horizontal="right" vertical="center"/>
    </xf>
    <xf numFmtId="0" fontId="80" fillId="0" borderId="84" xfId="0" applyFont="1" applyBorder="1" applyAlignment="1">
      <alignment horizontal="center" vertical="center"/>
    </xf>
    <xf numFmtId="0" fontId="80" fillId="0" borderId="68" xfId="0" applyFont="1" applyBorder="1" applyAlignment="1">
      <alignment horizontal="center" vertical="center"/>
    </xf>
    <xf numFmtId="0" fontId="80" fillId="0" borderId="85" xfId="0" applyFont="1" applyBorder="1" applyAlignment="1">
      <alignment horizontal="center" vertical="center"/>
    </xf>
    <xf numFmtId="0" fontId="80" fillId="0" borderId="30" xfId="0" applyFont="1" applyBorder="1" applyAlignment="1">
      <alignment horizontal="center" vertical="center"/>
    </xf>
    <xf numFmtId="3" fontId="89" fillId="0" borderId="70" xfId="0" applyNumberFormat="1" applyFont="1" applyBorder="1" applyAlignment="1">
      <alignment horizontal="center" vertical="center"/>
    </xf>
    <xf numFmtId="3" fontId="89" fillId="0" borderId="71" xfId="0" applyNumberFormat="1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76200</xdr:rowOff>
    </xdr:from>
    <xdr:to>
      <xdr:col>8</xdr:col>
      <xdr:colOff>0</xdr:colOff>
      <xdr:row>21</xdr:row>
      <xdr:rowOff>95250</xdr:rowOff>
    </xdr:to>
    <xdr:sp>
      <xdr:nvSpPr>
        <xdr:cNvPr id="5" name="Conector recto 2"/>
        <xdr:cNvSpPr>
          <a:spLocks/>
        </xdr:cNvSpPr>
      </xdr:nvSpPr>
      <xdr:spPr>
        <a:xfrm flipV="1">
          <a:off x="0" y="8934450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104775</xdr:rowOff>
    </xdr:from>
    <xdr:to>
      <xdr:col>7</xdr:col>
      <xdr:colOff>1143000</xdr:colOff>
      <xdr:row>26</xdr:row>
      <xdr:rowOff>133350</xdr:rowOff>
    </xdr:to>
    <xdr:sp>
      <xdr:nvSpPr>
        <xdr:cNvPr id="6" name="Conector recto 8"/>
        <xdr:cNvSpPr>
          <a:spLocks/>
        </xdr:cNvSpPr>
      </xdr:nvSpPr>
      <xdr:spPr>
        <a:xfrm>
          <a:off x="19050" y="8963025"/>
          <a:ext cx="822960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1933575</xdr:colOff>
      <xdr:row>0</xdr:row>
      <xdr:rowOff>0</xdr:rowOff>
    </xdr:from>
    <xdr:to>
      <xdr:col>5</xdr:col>
      <xdr:colOff>581025</xdr:colOff>
      <xdr:row>2</xdr:row>
      <xdr:rowOff>123825</xdr:rowOff>
    </xdr:to>
    <xdr:pic>
      <xdr:nvPicPr>
        <xdr:cNvPr id="1" name="Imagen 1" descr="fonat nuevo gobier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2724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44"/>
  <sheetViews>
    <sheetView tabSelected="1" zoomScaleSheetLayoutView="115" workbookViewId="0" topLeftCell="A1">
      <selection activeCell="E6" sqref="E6:F6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105" t="s">
        <v>17</v>
      </c>
      <c r="B2" s="105"/>
      <c r="C2" s="105"/>
      <c r="D2" s="105"/>
      <c r="E2" s="105"/>
      <c r="F2" s="105"/>
      <c r="G2" s="105"/>
      <c r="H2" s="105"/>
    </row>
    <row r="3" spans="1:8" ht="18.75" customHeight="1">
      <c r="A3" s="106" t="s">
        <v>18</v>
      </c>
      <c r="B3" s="106"/>
      <c r="C3" s="106"/>
      <c r="D3" s="106"/>
      <c r="E3" s="106"/>
      <c r="F3" s="106"/>
      <c r="G3" s="106"/>
      <c r="H3" s="106"/>
    </row>
    <row r="4" ht="15" thickBot="1"/>
    <row r="5" spans="1:8" ht="30.75" customHeight="1" thickTop="1">
      <c r="A5" s="114" t="s">
        <v>16</v>
      </c>
      <c r="B5" s="115"/>
      <c r="C5" s="115"/>
      <c r="D5" s="115"/>
      <c r="E5" s="115"/>
      <c r="F5" s="115"/>
      <c r="G5" s="34" t="s">
        <v>6</v>
      </c>
      <c r="H5" s="20" t="s">
        <v>37</v>
      </c>
    </row>
    <row r="6" spans="1:10" ht="20.25" customHeight="1">
      <c r="A6" s="98" t="s">
        <v>13</v>
      </c>
      <c r="B6" s="99"/>
      <c r="C6" s="99"/>
      <c r="D6" s="99"/>
      <c r="E6" s="100" t="s">
        <v>70</v>
      </c>
      <c r="F6" s="101"/>
      <c r="G6" s="110" t="s">
        <v>38</v>
      </c>
      <c r="H6" s="111"/>
      <c r="J6" s="1" t="s">
        <v>4</v>
      </c>
    </row>
    <row r="7" spans="1:10" ht="21.75" customHeight="1">
      <c r="A7" s="91" t="s">
        <v>12</v>
      </c>
      <c r="B7" s="92"/>
      <c r="C7" s="92"/>
      <c r="D7" s="93"/>
      <c r="E7" s="94" t="s">
        <v>21</v>
      </c>
      <c r="F7" s="95"/>
      <c r="G7" s="116" t="s">
        <v>27</v>
      </c>
      <c r="H7" s="117"/>
      <c r="J7" s="1" t="s">
        <v>4</v>
      </c>
    </row>
    <row r="8" spans="1:10" ht="18.75" customHeight="1">
      <c r="A8" s="91" t="s">
        <v>11</v>
      </c>
      <c r="B8" s="92"/>
      <c r="C8" s="92"/>
      <c r="D8" s="93"/>
      <c r="E8" s="96" t="s">
        <v>39</v>
      </c>
      <c r="F8" s="97"/>
      <c r="G8" s="118"/>
      <c r="H8" s="119"/>
      <c r="I8" s="3"/>
      <c r="J8" s="1" t="s">
        <v>4</v>
      </c>
    </row>
    <row r="9" spans="1:10" ht="18" customHeight="1">
      <c r="A9" s="82" t="s">
        <v>44</v>
      </c>
      <c r="B9" s="83"/>
      <c r="C9" s="83"/>
      <c r="D9" s="83"/>
      <c r="E9" s="83"/>
      <c r="F9" s="84"/>
      <c r="G9" s="112" t="s">
        <v>40</v>
      </c>
      <c r="H9" s="113"/>
      <c r="J9" s="1" t="s">
        <v>4</v>
      </c>
    </row>
    <row r="10" spans="1:10" ht="17.25" customHeight="1">
      <c r="A10" s="85"/>
      <c r="B10" s="86"/>
      <c r="C10" s="86"/>
      <c r="D10" s="86"/>
      <c r="E10" s="86"/>
      <c r="F10" s="87"/>
      <c r="G10" s="126" t="s">
        <v>41</v>
      </c>
      <c r="H10" s="127"/>
      <c r="J10" s="1" t="s">
        <v>4</v>
      </c>
    </row>
    <row r="11" spans="1:8" ht="44.25" customHeight="1">
      <c r="A11" s="107" t="s">
        <v>28</v>
      </c>
      <c r="B11" s="108"/>
      <c r="C11" s="108"/>
      <c r="D11" s="108"/>
      <c r="E11" s="108"/>
      <c r="F11" s="108"/>
      <c r="G11" s="108"/>
      <c r="H11" s="109"/>
    </row>
    <row r="12" spans="1:10" ht="28.5" customHeight="1" thickBot="1">
      <c r="A12" s="40" t="s">
        <v>2</v>
      </c>
      <c r="B12" s="41" t="s">
        <v>3</v>
      </c>
      <c r="C12" s="42" t="s">
        <v>0</v>
      </c>
      <c r="D12" s="128" t="s">
        <v>1</v>
      </c>
      <c r="E12" s="129"/>
      <c r="F12" s="130"/>
      <c r="G12" s="43" t="s">
        <v>19</v>
      </c>
      <c r="H12" s="44" t="s">
        <v>15</v>
      </c>
      <c r="J12" s="1" t="s">
        <v>4</v>
      </c>
    </row>
    <row r="13" spans="1:8" ht="57" customHeight="1">
      <c r="A13" s="46">
        <v>1</v>
      </c>
      <c r="B13" s="47">
        <v>54310</v>
      </c>
      <c r="C13" s="45" t="s">
        <v>29</v>
      </c>
      <c r="D13" s="131" t="s">
        <v>42</v>
      </c>
      <c r="E13" s="132"/>
      <c r="F13" s="133"/>
      <c r="G13" s="48">
        <v>1769.5</v>
      </c>
      <c r="H13" s="49">
        <f>+A13*G13</f>
        <v>1769.5</v>
      </c>
    </row>
    <row r="14" spans="1:8" ht="13.5" customHeight="1">
      <c r="A14" s="46"/>
      <c r="B14" s="47"/>
      <c r="C14" s="45"/>
      <c r="D14" s="102" t="s">
        <v>22</v>
      </c>
      <c r="E14" s="103"/>
      <c r="F14" s="104"/>
      <c r="G14" s="51" t="s">
        <v>20</v>
      </c>
      <c r="H14" s="49"/>
    </row>
    <row r="15" spans="1:8" ht="90.75" customHeight="1">
      <c r="A15" s="46"/>
      <c r="B15" s="47"/>
      <c r="C15" s="45"/>
      <c r="D15" s="81" t="s">
        <v>63</v>
      </c>
      <c r="E15" s="79"/>
      <c r="F15" s="80"/>
      <c r="G15" s="51"/>
      <c r="H15" s="49"/>
    </row>
    <row r="16" spans="1:8" ht="63.75" customHeight="1">
      <c r="A16" s="46"/>
      <c r="B16" s="47"/>
      <c r="C16" s="45"/>
      <c r="D16" s="81" t="s">
        <v>43</v>
      </c>
      <c r="E16" s="79"/>
      <c r="F16" s="80"/>
      <c r="G16" s="51"/>
      <c r="H16" s="49"/>
    </row>
    <row r="17" spans="1:8" ht="55.5" customHeight="1">
      <c r="A17" s="46"/>
      <c r="B17" s="47"/>
      <c r="C17" s="45"/>
      <c r="D17" s="78" t="s">
        <v>66</v>
      </c>
      <c r="E17" s="79"/>
      <c r="F17" s="80"/>
      <c r="G17" s="51"/>
      <c r="H17" s="49"/>
    </row>
    <row r="18" spans="1:8" ht="45.75" customHeight="1">
      <c r="A18" s="46"/>
      <c r="B18" s="47"/>
      <c r="C18" s="45"/>
      <c r="D18" s="81" t="s">
        <v>65</v>
      </c>
      <c r="E18" s="79"/>
      <c r="F18" s="80"/>
      <c r="G18" s="51"/>
      <c r="H18" s="49"/>
    </row>
    <row r="19" spans="1:8" ht="34.5" customHeight="1">
      <c r="A19" s="46"/>
      <c r="B19" s="47"/>
      <c r="C19" s="45"/>
      <c r="D19" s="81" t="s">
        <v>64</v>
      </c>
      <c r="E19" s="79"/>
      <c r="F19" s="80"/>
      <c r="G19" s="51"/>
      <c r="H19" s="49"/>
    </row>
    <row r="20" spans="1:8" ht="23.25" customHeight="1">
      <c r="A20" s="37"/>
      <c r="B20" s="35"/>
      <c r="C20" s="35"/>
      <c r="D20" s="81" t="s">
        <v>33</v>
      </c>
      <c r="E20" s="79"/>
      <c r="F20" s="80"/>
      <c r="G20" s="39"/>
      <c r="H20" s="38"/>
    </row>
    <row r="21" spans="1:8" ht="46.5" customHeight="1">
      <c r="A21" s="37"/>
      <c r="B21" s="35"/>
      <c r="C21" s="35"/>
      <c r="D21" s="81" t="s">
        <v>34</v>
      </c>
      <c r="E21" s="79"/>
      <c r="F21" s="80"/>
      <c r="G21" s="39"/>
      <c r="H21" s="38"/>
    </row>
    <row r="22" spans="1:8" ht="12.75" customHeight="1">
      <c r="A22" s="36"/>
      <c r="B22" s="35"/>
      <c r="C22" s="35"/>
      <c r="D22" s="88"/>
      <c r="E22" s="89"/>
      <c r="F22" s="90"/>
      <c r="G22" s="39"/>
      <c r="H22" s="38"/>
    </row>
    <row r="23" spans="1:8" ht="12.75" customHeight="1">
      <c r="A23" s="36"/>
      <c r="B23" s="35"/>
      <c r="C23" s="35"/>
      <c r="D23" s="88"/>
      <c r="E23" s="89"/>
      <c r="F23" s="90"/>
      <c r="G23" s="39"/>
      <c r="H23" s="38"/>
    </row>
    <row r="24" spans="1:8" ht="12.75" customHeight="1">
      <c r="A24" s="36"/>
      <c r="B24" s="35"/>
      <c r="C24" s="35"/>
      <c r="D24" s="88"/>
      <c r="E24" s="89"/>
      <c r="F24" s="90"/>
      <c r="G24" s="39"/>
      <c r="H24" s="38"/>
    </row>
    <row r="25" spans="1:8" ht="12.75" customHeight="1">
      <c r="A25" s="22"/>
      <c r="B25" s="9"/>
      <c r="C25" s="9"/>
      <c r="D25" s="120"/>
      <c r="E25" s="121"/>
      <c r="F25" s="122"/>
      <c r="G25" s="18"/>
      <c r="H25" s="23"/>
    </row>
    <row r="26" spans="1:8" ht="12.75" customHeight="1">
      <c r="A26" s="22"/>
      <c r="B26" s="9"/>
      <c r="C26" s="9"/>
      <c r="D26" s="123"/>
      <c r="E26" s="124"/>
      <c r="F26" s="125"/>
      <c r="G26" s="18"/>
      <c r="H26" s="23"/>
    </row>
    <row r="27" spans="1:10" ht="12.75" customHeight="1" thickBot="1">
      <c r="A27" s="24"/>
      <c r="B27" s="10"/>
      <c r="C27" s="10"/>
      <c r="D27" s="136"/>
      <c r="E27" s="124"/>
      <c r="F27" s="124"/>
      <c r="G27" s="18"/>
      <c r="H27" s="21"/>
      <c r="J27" s="1" t="s">
        <v>4</v>
      </c>
    </row>
    <row r="28" spans="1:8" ht="24" customHeight="1" thickBot="1">
      <c r="A28" s="25" t="s">
        <v>5</v>
      </c>
      <c r="B28" s="152" t="str">
        <f>CONCATENATE("****",UPPER(l_letras(H28)),"****")</f>
        <v>****UN MIL SETECIENTOS SESENTA Y NUEVE CON 50/100 DOLARES****</v>
      </c>
      <c r="C28" s="153"/>
      <c r="D28" s="153"/>
      <c r="E28" s="153"/>
      <c r="F28" s="153"/>
      <c r="G28" s="154"/>
      <c r="H28" s="50">
        <f>SUM(H13:H27)</f>
        <v>1769.5</v>
      </c>
    </row>
    <row r="29" spans="1:8" ht="14.25" customHeight="1">
      <c r="A29" s="146" t="s">
        <v>14</v>
      </c>
      <c r="B29" s="147"/>
      <c r="C29" s="147"/>
      <c r="D29" s="147"/>
      <c r="E29" s="147"/>
      <c r="F29" s="147"/>
      <c r="G29" s="147"/>
      <c r="H29" s="148"/>
    </row>
    <row r="30" spans="1:8" ht="15.75" customHeight="1" thickBot="1">
      <c r="A30" s="149"/>
      <c r="B30" s="150"/>
      <c r="C30" s="150"/>
      <c r="D30" s="150"/>
      <c r="E30" s="150"/>
      <c r="F30" s="150"/>
      <c r="G30" s="150"/>
      <c r="H30" s="151"/>
    </row>
    <row r="31" spans="1:8" ht="19.5" customHeight="1">
      <c r="A31" s="26"/>
      <c r="B31" s="14"/>
      <c r="C31" s="14"/>
      <c r="D31" s="15"/>
      <c r="E31" s="16"/>
      <c r="F31" s="12"/>
      <c r="G31" s="13"/>
      <c r="H31" s="27"/>
    </row>
    <row r="32" spans="1:8" ht="13.5" customHeight="1">
      <c r="A32" s="28"/>
      <c r="B32" s="3"/>
      <c r="C32" s="3"/>
      <c r="D32" s="4"/>
      <c r="E32" s="17"/>
      <c r="F32" s="11"/>
      <c r="G32" s="8"/>
      <c r="H32" s="29"/>
    </row>
    <row r="33" spans="1:8" ht="18.75" customHeight="1">
      <c r="A33" s="28"/>
      <c r="B33" s="3"/>
      <c r="C33" s="3"/>
      <c r="D33" s="4"/>
      <c r="E33" s="17"/>
      <c r="F33" s="11"/>
      <c r="G33" s="8"/>
      <c r="H33" s="29"/>
    </row>
    <row r="34" spans="1:8" ht="18.75" customHeight="1">
      <c r="A34" s="28"/>
      <c r="B34" s="3"/>
      <c r="C34" s="3"/>
      <c r="D34" s="4"/>
      <c r="E34" s="17"/>
      <c r="F34" s="11"/>
      <c r="G34" s="8"/>
      <c r="H34" s="29"/>
    </row>
    <row r="35" spans="1:9" ht="19.5" customHeight="1">
      <c r="A35" s="137" t="s">
        <v>35</v>
      </c>
      <c r="B35" s="138"/>
      <c r="C35" s="138"/>
      <c r="D35" s="138"/>
      <c r="E35" s="139"/>
      <c r="F35" s="140" t="str">
        <f>+A9</f>
        <v>MOPOUA, S.A. DE C.V.</v>
      </c>
      <c r="G35" s="141"/>
      <c r="H35" s="142"/>
      <c r="I35" s="3"/>
    </row>
    <row r="36" spans="1:9" ht="12" customHeight="1">
      <c r="A36" s="155" t="s">
        <v>36</v>
      </c>
      <c r="B36" s="156"/>
      <c r="C36" s="156"/>
      <c r="D36" s="156"/>
      <c r="E36" s="157"/>
      <c r="F36" s="143" t="s">
        <v>7</v>
      </c>
      <c r="G36" s="144"/>
      <c r="H36" s="145"/>
      <c r="I36" s="3"/>
    </row>
    <row r="37" spans="1:9" ht="14.25">
      <c r="A37" s="28"/>
      <c r="B37" s="3"/>
      <c r="C37" s="3"/>
      <c r="D37" s="4"/>
      <c r="E37" s="17"/>
      <c r="F37" s="11"/>
      <c r="G37" s="8"/>
      <c r="H37" s="29"/>
      <c r="I37" s="3"/>
    </row>
    <row r="38" spans="1:9" ht="15" thickBot="1">
      <c r="A38" s="134"/>
      <c r="B38" s="135"/>
      <c r="C38" s="135"/>
      <c r="D38" s="135"/>
      <c r="E38" s="30"/>
      <c r="F38" s="31"/>
      <c r="G38" s="32"/>
      <c r="H38" s="33"/>
      <c r="I38" s="3"/>
    </row>
    <row r="39" spans="1:9" ht="15" thickTop="1">
      <c r="A39" s="6"/>
      <c r="B39" s="3"/>
      <c r="C39" s="3"/>
      <c r="D39" s="4"/>
      <c r="E39" s="1"/>
      <c r="G39" s="19" t="s">
        <v>8</v>
      </c>
      <c r="I39" s="3"/>
    </row>
    <row r="40" spans="1:9" ht="14.25">
      <c r="A40" s="6"/>
      <c r="B40" s="3"/>
      <c r="C40" s="3"/>
      <c r="D40" s="4"/>
      <c r="E40" s="1"/>
      <c r="G40" s="19" t="s">
        <v>9</v>
      </c>
      <c r="I40" s="3"/>
    </row>
    <row r="41" spans="1:9" ht="15">
      <c r="A41" s="6"/>
      <c r="B41" s="3"/>
      <c r="C41" s="3"/>
      <c r="D41" s="4"/>
      <c r="E41" s="1"/>
      <c r="G41" s="19" t="s">
        <v>10</v>
      </c>
      <c r="I41" s="3"/>
    </row>
    <row r="42" spans="1:8" ht="14.25">
      <c r="A42" s="6"/>
      <c r="B42" s="3"/>
      <c r="C42" s="3"/>
      <c r="D42" s="4"/>
      <c r="E42" s="4"/>
      <c r="F42" s="4"/>
      <c r="G42" s="8"/>
      <c r="H42" s="8"/>
    </row>
    <row r="43" spans="1:8" ht="14.25">
      <c r="A43" s="6"/>
      <c r="B43" s="3"/>
      <c r="C43" s="3"/>
      <c r="D43" s="4"/>
      <c r="E43" s="4"/>
      <c r="F43" s="4"/>
      <c r="G43" s="8"/>
      <c r="H43" s="8"/>
    </row>
    <row r="44" spans="1:8" ht="14.25">
      <c r="A44" s="6"/>
      <c r="B44" s="3"/>
      <c r="C44" s="3"/>
      <c r="D44" s="4"/>
      <c r="E44" s="4"/>
      <c r="F44" s="4"/>
      <c r="G44" s="8"/>
      <c r="H44" s="8"/>
    </row>
  </sheetData>
  <sheetProtection/>
  <mergeCells count="39">
    <mergeCell ref="A38:D38"/>
    <mergeCell ref="D27:F27"/>
    <mergeCell ref="A35:E35"/>
    <mergeCell ref="F35:H35"/>
    <mergeCell ref="F36:H36"/>
    <mergeCell ref="A29:H30"/>
    <mergeCell ref="B28:G28"/>
    <mergeCell ref="A36:E36"/>
    <mergeCell ref="D25:F25"/>
    <mergeCell ref="D24:F24"/>
    <mergeCell ref="D26:F26"/>
    <mergeCell ref="A9:F10"/>
    <mergeCell ref="G10:H10"/>
    <mergeCell ref="D21:F21"/>
    <mergeCell ref="D12:F12"/>
    <mergeCell ref="D20:F20"/>
    <mergeCell ref="D13:F13"/>
    <mergeCell ref="D16:F16"/>
    <mergeCell ref="A2:H2"/>
    <mergeCell ref="A3:H3"/>
    <mergeCell ref="A11:H11"/>
    <mergeCell ref="G6:H6"/>
    <mergeCell ref="G9:H9"/>
    <mergeCell ref="A5:F5"/>
    <mergeCell ref="G7:H8"/>
    <mergeCell ref="E7:F7"/>
    <mergeCell ref="E8:F8"/>
    <mergeCell ref="A6:D6"/>
    <mergeCell ref="E6:F6"/>
    <mergeCell ref="A7:D7"/>
    <mergeCell ref="D14:F14"/>
    <mergeCell ref="D17:F17"/>
    <mergeCell ref="D19:F19"/>
    <mergeCell ref="D18:F18"/>
    <mergeCell ref="D23:F23"/>
    <mergeCell ref="A8:D8"/>
    <mergeCell ref="D22:F22"/>
    <mergeCell ref="D15:F15"/>
  </mergeCells>
  <printOptions/>
  <pageMargins left="0.7874015748031497" right="0.5905511811023623" top="0.5118110236220472" bottom="0.7480314960629921" header="0.5118110236220472" footer="0.3937007874015748"/>
  <pageSetup horizontalDpi="600" verticalDpi="600" orientation="portrait" scale="74" r:id="rId2"/>
  <rowBreaks count="2" manualBreakCount="2">
    <brk id="39" max="255" man="1"/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1"/>
  <sheetViews>
    <sheetView zoomScalePageLayoutView="0" workbookViewId="0" topLeftCell="A1">
      <selection activeCell="D9" sqref="D9"/>
    </sheetView>
  </sheetViews>
  <sheetFormatPr defaultColWidth="11.421875" defaultRowHeight="12.75"/>
  <cols>
    <col min="1" max="1" width="6.00390625" style="0" customWidth="1"/>
    <col min="2" max="2" width="8.140625" style="0" customWidth="1"/>
    <col min="3" max="3" width="7.7109375" style="0" customWidth="1"/>
    <col min="4" max="4" width="48.7109375" style="0" customWidth="1"/>
    <col min="5" max="5" width="12.421875" style="0" customWidth="1"/>
    <col min="6" max="6" width="12.00390625" style="0" customWidth="1"/>
  </cols>
  <sheetData>
    <row r="1" ht="13.5" customHeight="1"/>
    <row r="2" ht="15.75" customHeight="1">
      <c r="A2" s="52"/>
    </row>
    <row r="3" ht="13.5" customHeight="1" thickBot="1"/>
    <row r="4" spans="1:6" ht="21" customHeight="1" thickBot="1">
      <c r="A4" s="169" t="s">
        <v>48</v>
      </c>
      <c r="B4" s="170"/>
      <c r="C4" s="170"/>
      <c r="D4" s="170"/>
      <c r="E4" s="170"/>
      <c r="F4" s="171"/>
    </row>
    <row r="5" spans="1:6" ht="12.75">
      <c r="A5" s="158" t="s">
        <v>23</v>
      </c>
      <c r="B5" s="158" t="s">
        <v>32</v>
      </c>
      <c r="C5" s="158" t="s">
        <v>31</v>
      </c>
      <c r="D5" s="172" t="s">
        <v>24</v>
      </c>
      <c r="E5" s="158" t="s">
        <v>25</v>
      </c>
      <c r="F5" s="158" t="s">
        <v>26</v>
      </c>
    </row>
    <row r="6" spans="1:6" ht="39" customHeight="1" thickBot="1">
      <c r="A6" s="159"/>
      <c r="B6" s="159"/>
      <c r="C6" s="159"/>
      <c r="D6" s="173"/>
      <c r="E6" s="159"/>
      <c r="F6" s="159"/>
    </row>
    <row r="7" spans="1:6" ht="16.5" customHeight="1">
      <c r="A7" s="187">
        <v>1</v>
      </c>
      <c r="B7" s="190">
        <f>+C8+C9+C10</f>
        <v>666</v>
      </c>
      <c r="C7" s="179" t="s">
        <v>50</v>
      </c>
      <c r="D7" s="179"/>
      <c r="E7" s="179"/>
      <c r="F7" s="180"/>
    </row>
    <row r="8" spans="1:6" ht="26.25" customHeight="1">
      <c r="A8" s="188"/>
      <c r="B8" s="190"/>
      <c r="C8" s="59">
        <v>222</v>
      </c>
      <c r="D8" s="58" t="s">
        <v>67</v>
      </c>
      <c r="E8" s="53">
        <v>0.75</v>
      </c>
      <c r="F8" s="71">
        <f>+E8*C8</f>
        <v>166.5</v>
      </c>
    </row>
    <row r="9" spans="1:6" ht="27" customHeight="1">
      <c r="A9" s="188"/>
      <c r="B9" s="190"/>
      <c r="C9" s="60">
        <v>222</v>
      </c>
      <c r="D9" s="61" t="s">
        <v>68</v>
      </c>
      <c r="E9" s="54">
        <v>0.75</v>
      </c>
      <c r="F9" s="71">
        <f>+E9*C9</f>
        <v>166.5</v>
      </c>
    </row>
    <row r="10" spans="1:6" ht="27.75" customHeight="1">
      <c r="A10" s="188"/>
      <c r="B10" s="190"/>
      <c r="C10" s="62">
        <v>222</v>
      </c>
      <c r="D10" s="63" t="s">
        <v>69</v>
      </c>
      <c r="E10" s="55">
        <v>0.75</v>
      </c>
      <c r="F10" s="71">
        <f>+E10*C10</f>
        <v>166.5</v>
      </c>
    </row>
    <row r="11" spans="1:6" ht="15" customHeight="1" thickBot="1">
      <c r="A11" s="189"/>
      <c r="B11" s="191"/>
      <c r="C11" s="160" t="s">
        <v>30</v>
      </c>
      <c r="D11" s="160"/>
      <c r="E11" s="161"/>
      <c r="F11" s="72">
        <f>SUM(F8:F10)</f>
        <v>499.5</v>
      </c>
    </row>
    <row r="12" spans="1:6" ht="16.5" customHeight="1">
      <c r="A12" s="176">
        <v>2</v>
      </c>
      <c r="B12" s="162">
        <v>200</v>
      </c>
      <c r="C12" s="174" t="s">
        <v>45</v>
      </c>
      <c r="D12" s="174"/>
      <c r="E12" s="174"/>
      <c r="F12" s="175"/>
    </row>
    <row r="13" spans="1:6" ht="16.5" customHeight="1">
      <c r="A13" s="177"/>
      <c r="B13" s="163"/>
      <c r="C13" s="64">
        <v>100</v>
      </c>
      <c r="D13" s="65" t="s">
        <v>52</v>
      </c>
      <c r="E13" s="66">
        <v>1</v>
      </c>
      <c r="F13" s="71">
        <f>+E13*C13</f>
        <v>100</v>
      </c>
    </row>
    <row r="14" spans="1:6" ht="21" customHeight="1">
      <c r="A14" s="177"/>
      <c r="B14" s="163"/>
      <c r="C14" s="64">
        <v>50</v>
      </c>
      <c r="D14" s="61" t="s">
        <v>53</v>
      </c>
      <c r="E14" s="67">
        <v>1</v>
      </c>
      <c r="F14" s="71">
        <f>+E14*C14</f>
        <v>50</v>
      </c>
    </row>
    <row r="15" spans="1:6" ht="16.5" customHeight="1">
      <c r="A15" s="177"/>
      <c r="B15" s="163"/>
      <c r="C15" s="64">
        <v>50</v>
      </c>
      <c r="D15" s="68" t="s">
        <v>54</v>
      </c>
      <c r="E15" s="69">
        <v>1</v>
      </c>
      <c r="F15" s="73">
        <f>+E15*C15</f>
        <v>50</v>
      </c>
    </row>
    <row r="16" spans="1:6" ht="15" customHeight="1">
      <c r="A16" s="177"/>
      <c r="B16" s="164"/>
      <c r="C16" s="160" t="s">
        <v>30</v>
      </c>
      <c r="D16" s="160"/>
      <c r="E16" s="161"/>
      <c r="F16" s="72">
        <f>SUM(F13:F15)</f>
        <v>200</v>
      </c>
    </row>
    <row r="17" spans="1:6" ht="16.5" customHeight="1">
      <c r="A17" s="177"/>
      <c r="B17" s="162">
        <f>+C19+C18</f>
        <v>200</v>
      </c>
      <c r="C17" s="165" t="s">
        <v>46</v>
      </c>
      <c r="D17" s="165"/>
      <c r="E17" s="165"/>
      <c r="F17" s="166"/>
    </row>
    <row r="18" spans="1:6" ht="18.75" customHeight="1">
      <c r="A18" s="177"/>
      <c r="B18" s="163"/>
      <c r="C18" s="64">
        <v>100</v>
      </c>
      <c r="D18" s="65" t="s">
        <v>55</v>
      </c>
      <c r="E18" s="67">
        <v>1</v>
      </c>
      <c r="F18" s="71">
        <f>+E18*C18</f>
        <v>100</v>
      </c>
    </row>
    <row r="19" spans="1:6" ht="18" customHeight="1">
      <c r="A19" s="177"/>
      <c r="B19" s="163"/>
      <c r="C19" s="64">
        <v>100</v>
      </c>
      <c r="D19" s="65" t="s">
        <v>56</v>
      </c>
      <c r="E19" s="67">
        <v>1</v>
      </c>
      <c r="F19" s="71">
        <f>+E19*C19</f>
        <v>100</v>
      </c>
    </row>
    <row r="20" spans="1:6" ht="15" customHeight="1">
      <c r="A20" s="177"/>
      <c r="B20" s="164"/>
      <c r="C20" s="160" t="s">
        <v>30</v>
      </c>
      <c r="D20" s="160"/>
      <c r="E20" s="161"/>
      <c r="F20" s="74">
        <f>SUM(F18:F19)</f>
        <v>200</v>
      </c>
    </row>
    <row r="21" spans="1:6" ht="16.5" customHeight="1">
      <c r="A21" s="177"/>
      <c r="B21" s="162">
        <f>+C22+C23+C24</f>
        <v>200</v>
      </c>
      <c r="C21" s="56" t="s">
        <v>31</v>
      </c>
      <c r="D21" s="167" t="s">
        <v>47</v>
      </c>
      <c r="E21" s="167"/>
      <c r="F21" s="168"/>
    </row>
    <row r="22" spans="1:6" ht="25.5" customHeight="1">
      <c r="A22" s="177"/>
      <c r="B22" s="163"/>
      <c r="C22" s="70">
        <v>50</v>
      </c>
      <c r="D22" s="58" t="s">
        <v>57</v>
      </c>
      <c r="E22" s="67">
        <v>3</v>
      </c>
      <c r="F22" s="73">
        <f>+E22*C22</f>
        <v>150</v>
      </c>
    </row>
    <row r="23" spans="1:6" ht="30" customHeight="1">
      <c r="A23" s="177"/>
      <c r="B23" s="163"/>
      <c r="C23" s="70">
        <v>50</v>
      </c>
      <c r="D23" s="61" t="s">
        <v>58</v>
      </c>
      <c r="E23" s="67">
        <v>3</v>
      </c>
      <c r="F23" s="71">
        <f>+E23*C23</f>
        <v>150</v>
      </c>
    </row>
    <row r="24" spans="1:6" ht="29.25" customHeight="1">
      <c r="A24" s="177"/>
      <c r="B24" s="163"/>
      <c r="C24" s="70">
        <v>100</v>
      </c>
      <c r="D24" s="61" t="s">
        <v>59</v>
      </c>
      <c r="E24" s="67">
        <v>3</v>
      </c>
      <c r="F24" s="73">
        <f>+E24*C24</f>
        <v>300</v>
      </c>
    </row>
    <row r="25" spans="1:6" ht="15" customHeight="1" thickBot="1">
      <c r="A25" s="178"/>
      <c r="B25" s="164"/>
      <c r="C25" s="160" t="s">
        <v>30</v>
      </c>
      <c r="D25" s="160"/>
      <c r="E25" s="161"/>
      <c r="F25" s="75">
        <f>SUM(F22:F24)</f>
        <v>600</v>
      </c>
    </row>
    <row r="26" spans="1:6" ht="16.5" customHeight="1">
      <c r="A26" s="176">
        <v>3</v>
      </c>
      <c r="B26" s="162">
        <f>+C27+C28+C29</f>
        <v>240</v>
      </c>
      <c r="C26" s="179" t="s">
        <v>51</v>
      </c>
      <c r="D26" s="179"/>
      <c r="E26" s="179"/>
      <c r="F26" s="180"/>
    </row>
    <row r="27" spans="1:6" ht="29.25" customHeight="1">
      <c r="A27" s="177"/>
      <c r="B27" s="163"/>
      <c r="C27" s="70">
        <v>60</v>
      </c>
      <c r="D27" s="58" t="s">
        <v>60</v>
      </c>
      <c r="E27" s="67">
        <v>1.25</v>
      </c>
      <c r="F27" s="73">
        <f>+E27*C27</f>
        <v>75</v>
      </c>
    </row>
    <row r="28" spans="1:6" ht="30.75" customHeight="1">
      <c r="A28" s="177"/>
      <c r="B28" s="163"/>
      <c r="C28" s="70">
        <v>60</v>
      </c>
      <c r="D28" s="61" t="s">
        <v>61</v>
      </c>
      <c r="E28" s="67">
        <v>1.25</v>
      </c>
      <c r="F28" s="71">
        <f>+E28*C28</f>
        <v>75</v>
      </c>
    </row>
    <row r="29" spans="1:6" ht="29.25" customHeight="1">
      <c r="A29" s="177"/>
      <c r="B29" s="163"/>
      <c r="C29" s="70">
        <v>120</v>
      </c>
      <c r="D29" s="61" t="s">
        <v>62</v>
      </c>
      <c r="E29" s="67">
        <v>1</v>
      </c>
      <c r="F29" s="57">
        <f>+E29*C29</f>
        <v>120</v>
      </c>
    </row>
    <row r="30" spans="1:6" ht="15" customHeight="1" thickBot="1">
      <c r="A30" s="186"/>
      <c r="B30" s="164"/>
      <c r="C30" s="181" t="s">
        <v>30</v>
      </c>
      <c r="D30" s="181"/>
      <c r="E30" s="182"/>
      <c r="F30" s="76">
        <f>SUM(F27:F29)</f>
        <v>270</v>
      </c>
    </row>
    <row r="31" spans="1:6" ht="21" customHeight="1" thickBot="1">
      <c r="A31" s="183" t="s">
        <v>49</v>
      </c>
      <c r="B31" s="184"/>
      <c r="C31" s="184"/>
      <c r="D31" s="184"/>
      <c r="E31" s="185"/>
      <c r="F31" s="77">
        <f>+F11+F16+F20+F25+F30</f>
        <v>1769.5</v>
      </c>
    </row>
  </sheetData>
  <sheetProtection/>
  <mergeCells count="26">
    <mergeCell ref="C30:E30"/>
    <mergeCell ref="A31:E31"/>
    <mergeCell ref="A26:A30"/>
    <mergeCell ref="B26:B30"/>
    <mergeCell ref="C26:F26"/>
    <mergeCell ref="A7:A11"/>
    <mergeCell ref="B7:B11"/>
    <mergeCell ref="A4:F4"/>
    <mergeCell ref="A5:A6"/>
    <mergeCell ref="B5:B6"/>
    <mergeCell ref="D5:D6"/>
    <mergeCell ref="E5:E6"/>
    <mergeCell ref="C12:F12"/>
    <mergeCell ref="B12:B16"/>
    <mergeCell ref="A12:A25"/>
    <mergeCell ref="C7:F7"/>
    <mergeCell ref="C25:E25"/>
    <mergeCell ref="C5:C6"/>
    <mergeCell ref="C16:E16"/>
    <mergeCell ref="B17:B20"/>
    <mergeCell ref="C17:F17"/>
    <mergeCell ref="B21:B25"/>
    <mergeCell ref="F5:F6"/>
    <mergeCell ref="D21:F21"/>
    <mergeCell ref="C20:E20"/>
    <mergeCell ref="C11:E11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Edvin   Baires</cp:lastModifiedBy>
  <cp:lastPrinted>2018-04-11T16:52:58Z</cp:lastPrinted>
  <dcterms:created xsi:type="dcterms:W3CDTF">2008-01-11T19:40:26Z</dcterms:created>
  <dcterms:modified xsi:type="dcterms:W3CDTF">2019-01-18T17:45:38Z</dcterms:modified>
  <cp:category/>
  <cp:version/>
  <cp:contentType/>
  <cp:contentStatus/>
</cp:coreProperties>
</file>