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LIBRERIA CERVANTE, S.A. DE C.V." sheetId="1" r:id="rId1"/>
    <sheet name="ARTICULOS ADJUDICADO " sheetId="2" r:id="rId2"/>
    <sheet name="NOE ALBERTO GUILLEN" sheetId="3" r:id="rId3"/>
    <sheet name="ARTICULOS ADJUDICADO 1" sheetId="4" r:id="rId4"/>
    <sheet name="JOSE EDGARDO HERNANDEZ PINEDA" sheetId="5" r:id="rId5"/>
    <sheet name="ARTICULOS ADJUDICADO 2" sheetId="6" r:id="rId6"/>
    <sheet name="ACOACEIG DE R.L." sheetId="7" r:id="rId7"/>
    <sheet name="ARTICULOS ADJUDICADO 3" sheetId="8" r:id="rId8"/>
    <sheet name="LIBRERIA Y PAPELERIA NUEVO" sheetId="9" r:id="rId9"/>
    <sheet name="ARTICULOS ADJUDICADOS 4" sheetId="10" r:id="rId10"/>
    <sheet name="DISTRIBUIDORA COMERCIAL EL PALM" sheetId="11" r:id="rId11"/>
    <sheet name="ARTICULOS ADJUDICADOS 5" sheetId="12" r:id="rId12"/>
    <sheet name="REINA DE LA PAZ RODRIGUEZ ZELAY" sheetId="13" r:id="rId13"/>
    <sheet name="ARTICULOS ADJUDICADO 6" sheetId="14" r:id="rId14"/>
    <sheet name="DPG, S.A. DE C.V." sheetId="15" r:id="rId15"/>
    <sheet name="ARTICULOS ADJUDICADO 7" sheetId="16" r:id="rId16"/>
    <sheet name="BUSINESS CENTER, S.A. DE C.V." sheetId="17" r:id="rId17"/>
    <sheet name="ADJUDICACION 8" sheetId="18" r:id="rId18"/>
  </sheets>
  <definedNames>
    <definedName name="_xlnm.Print_Area" localSheetId="6">'ACOACEIG DE R.L.'!$A$1:$H$46</definedName>
    <definedName name="_xlnm.Print_Area" localSheetId="16">'BUSINESS CENTER, S.A. DE C.V.'!$A$1:$H$46</definedName>
    <definedName name="_xlnm.Print_Area" localSheetId="10">'DISTRIBUIDORA COMERCIAL EL PALM'!$A$1:$H$46</definedName>
    <definedName name="_xlnm.Print_Area" localSheetId="14">'DPG, S.A. DE C.V.'!$A$1:$H$47</definedName>
    <definedName name="_xlnm.Print_Area" localSheetId="4">'JOSE EDGARDO HERNANDEZ PINEDA'!$A$1:$H$45</definedName>
    <definedName name="_xlnm.Print_Area" localSheetId="0">'LIBRERIA CERVANTE, S.A. DE C.V.'!$A$1:$H$46</definedName>
    <definedName name="_xlnm.Print_Area" localSheetId="8">'LIBRERIA Y PAPELERIA NUEVO'!$A$1:$H$46</definedName>
    <definedName name="_xlnm.Print_Area" localSheetId="2">'NOE ALBERTO GUILLEN'!$A$1:$H$46</definedName>
    <definedName name="_xlnm.Print_Area" localSheetId="12">'REINA DE LA PAZ RODRIGUEZ ZELAY'!$A$1:$H$45</definedName>
    <definedName name="_xlnm.Print_Titles" localSheetId="6">'ACOACEIG DE R.L.'!$1:$43</definedName>
    <definedName name="_xlnm.Print_Titles" localSheetId="16">'BUSINESS CENTER, S.A. DE C.V.'!$1:$43</definedName>
    <definedName name="_xlnm.Print_Titles" localSheetId="10">'DISTRIBUIDORA COMERCIAL EL PALM'!$1:$43</definedName>
    <definedName name="_xlnm.Print_Titles" localSheetId="14">'DPG, S.A. DE C.V.'!$1:$44</definedName>
    <definedName name="_xlnm.Print_Titles" localSheetId="4">'JOSE EDGARDO HERNANDEZ PINEDA'!$1:$42</definedName>
    <definedName name="_xlnm.Print_Titles" localSheetId="0">'LIBRERIA CERVANTE, S.A. DE C.V.'!$1:$43</definedName>
    <definedName name="_xlnm.Print_Titles" localSheetId="8">'LIBRERIA Y PAPELERIA NUEVO'!$1:$43</definedName>
    <definedName name="_xlnm.Print_Titles" localSheetId="2">'NOE ALBERTO GUILLEN'!$1:$43</definedName>
    <definedName name="_xlnm.Print_Titles" localSheetId="12">'REINA DE LA PAZ RODRIGUEZ ZELAY'!$1:$42</definedName>
  </definedNames>
  <calcPr fullCalcOnLoad="1"/>
</workbook>
</file>

<file path=xl/sharedStrings.xml><?xml version="1.0" encoding="utf-8"?>
<sst xmlns="http://schemas.openxmlformats.org/spreadsheetml/2006/main" count="675" uniqueCount="176">
  <si>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</si>
  <si>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</si>
  <si>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</si>
  <si>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</si>
  <si>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</si>
  <si>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</si>
  <si>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</si>
  <si>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</si>
  <si>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</si>
  <si>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</si>
  <si>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</si>
  <si>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</si>
  <si>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</si>
  <si>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</si>
  <si>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</si>
  <si>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</si>
  <si>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</si>
  <si>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</si>
  <si>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</si>
  <si>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</si>
  <si>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</si>
  <si>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</si>
  <si>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</si>
  <si>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LICDA. LOYDA MARIELOS ALFARO CHEVEZ</t>
  </si>
  <si>
    <t>DIRECTORA EJECUTIVA DEL FONAT</t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</si>
  <si>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</si>
  <si>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</si>
  <si>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REINA DE LA PAZ RODRIGUEZ ZELAYA
</t>
    </r>
    <r>
      <rPr>
        <b/>
        <sz val="8"/>
        <rFont val="Arial"/>
        <family val="2"/>
      </rPr>
      <t>(OFFICE SYSTEM)</t>
    </r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</si>
  <si>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</si>
  <si>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54105
54114</t>
  </si>
  <si>
    <t>SUMINISTRO DE PAPELERIA Y ARTICULOS DE OFICINA PARA FONAT Y CONASEVI, SEGÚN LISTADO AL REVERSO DE LA PRESENTE ORDEN DE COMPRA.</t>
  </si>
  <si>
    <r>
      <t xml:space="preserve">2) </t>
    </r>
    <r>
      <rPr>
        <sz val="11"/>
        <rFont val="Calibri"/>
        <family val="2"/>
      </rPr>
      <t>SE DESIGNA COMO ADMINISTRADOR DE LA PRESENTE ORDEN DE COMPRA AL SEÑOR ABEL STANLEY FLORES LIMA, QUIEN DESEMPEÑA EL CARGO DE ENCARGADO DE ACTIVO FIJO, TRANSPORTE Y SUMINISTRO DEL FONAT.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</si>
  <si>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FORMA DE PAGO:  CREDITO A 30 DIAS</t>
    </r>
  </si>
  <si>
    <t>NIT: 1110-060176-101-3</t>
  </si>
  <si>
    <t>IVA: 176241-6</t>
  </si>
  <si>
    <r>
      <t xml:space="preserve">LICDA. LOYDA MARIELOS ALFARO CHEVEZ
</t>
    </r>
    <r>
      <rPr>
        <b/>
        <sz val="10"/>
        <rFont val="Arial"/>
        <family val="2"/>
      </rPr>
      <t>DIRECTORA EJECUTIVA DEL FONAT</t>
    </r>
  </si>
  <si>
    <t>MONTO</t>
  </si>
  <si>
    <t>PEDIDO FONAT</t>
  </si>
  <si>
    <t>PEDIDO CONASEVI</t>
  </si>
  <si>
    <t>SUB TOTAL……….</t>
  </si>
  <si>
    <t>TOTAL GENERAL……….</t>
  </si>
  <si>
    <r>
      <t xml:space="preserve">LISTADO DE PAPELERIA Y ARTICULOS DE OFICINA ADJUDICADOS A:
</t>
    </r>
    <r>
      <rPr>
        <b/>
        <sz val="10"/>
        <rFont val="Arial"/>
        <family val="2"/>
      </rPr>
      <t>REINA DE LA PAZ RODRIGUEZ ZELAYA</t>
    </r>
  </si>
  <si>
    <t>LIBRERÍA Y PAPELERIA EL NUEVO SIGLO, S.A. DE C.V.</t>
  </si>
  <si>
    <t>NIT: 0614-211100-105-8</t>
  </si>
  <si>
    <t>IVA: 129521-1</t>
  </si>
  <si>
    <t>CALCULADORA DE 12 DIGITOS DE ESCRITORIO MARCA CASIO</t>
  </si>
  <si>
    <t>DPG, S.A. DE C.V.</t>
  </si>
  <si>
    <t>NIT: 0614-090294-106-0</t>
  </si>
  <si>
    <t>IVA: 78077-4</t>
  </si>
  <si>
    <r>
      <t xml:space="preserve">LISTADO DE PAPELERIA Y ARTICULOS DE OFICINA ADJUDICADOS A:
</t>
    </r>
    <r>
      <rPr>
        <b/>
        <sz val="11"/>
        <rFont val="Arial"/>
        <family val="2"/>
      </rPr>
      <t>DPG, S.A. DE C.V.</t>
    </r>
  </si>
  <si>
    <t>TOTAL……………</t>
  </si>
  <si>
    <t>ITEM
ADJUDICADO</t>
  </si>
  <si>
    <t>CANTIDAD
ADJUDICADA</t>
  </si>
  <si>
    <t>UNIDAD
DE MEDIDA</t>
  </si>
  <si>
    <t>CAJA</t>
  </si>
  <si>
    <t>RESMA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</si>
  <si>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REINA DE LA PAZ RODRIGUEZ ZELAYA,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</si>
  <si>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DPG,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</si>
  <si>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LIBRERÍA Y PAPELERIA EL NUEVO SIGLO, S.A. DE C.V., DEBERA DE SUMINISTRAR LOS PRODUCTOS ADJUDICADOS DE CONFORMIDAD A SU OFERTA TECNICA Y ECONOMICA PRESENTADA.</t>
    </r>
  </si>
  <si>
    <r>
      <t xml:space="preserve">Proceso No: </t>
    </r>
    <r>
      <rPr>
        <b/>
        <sz val="11"/>
        <rFont val="Arial"/>
        <family val="2"/>
      </rPr>
      <t>LG-06/FONAT/2019</t>
    </r>
  </si>
  <si>
    <t>"SUMINISTRO DE PAPELERIA Y ARTICULOS DE OFICINA PARA EL FONAT Y CONASEVI"</t>
  </si>
  <si>
    <t>LIBRERÍA CERVANTES, S.A. DE C.V.</t>
  </si>
  <si>
    <t>NIT: 0614-060677-002-2</t>
  </si>
  <si>
    <t>IVA: 290-9</t>
  </si>
  <si>
    <t>GERENCIA DE ADMINISTRACION Y FINANZAS</t>
  </si>
  <si>
    <t>54105
54114
54116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</si>
  <si>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LIBRERÍA CERVANTES,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</si>
  <si>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LIBRERIA CERVANTES,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</si>
  <si>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Unidad</t>
  </si>
  <si>
    <t>FOLDER MANILA TAMAÑO CARTA MARCA IRASA</t>
  </si>
  <si>
    <t>SOBRE BLANCO T/CARTA SIN VENTANILLA MARCA SOBRES</t>
  </si>
  <si>
    <t>Caja de 12 unidades</t>
  </si>
  <si>
    <t>BOLÍGRAFOS AZUL CON GOMA ANTIDESLIZANTE PUNTO FINO 0.7 MM TINTA NORMAL MARCA PILOT</t>
  </si>
  <si>
    <t>BOLÍGRAFOS NEGRO CON GOMA ANTIDESLIZANTE PUNTO FINO 0.7 MM TINTA NORMAL MARCA PILOT</t>
  </si>
  <si>
    <t>BOLÍGRAFOS ROJO CON GOMA ANTIDESLIZANTE PUNTO FINO 0.7 MM TINTA NORMAL MARCA PILOT</t>
  </si>
  <si>
    <t>CORRECTOR LIQUIDO TIPO LÁPIZ MARCA CONQUISTADOR</t>
  </si>
  <si>
    <t>SACAGRAPAS MARCA CONQUISTADOR</t>
  </si>
  <si>
    <t>PORTA LAPÍZ PARA ESCRITORIO MARCA ARTESCO</t>
  </si>
  <si>
    <t>BARRA DE SILICON DELGADA MARCA ARTESCO</t>
  </si>
  <si>
    <t>PISTOLA PARA SILICON BARRA DELGADA</t>
  </si>
  <si>
    <t>PLASTILINA DE 180 GR ( 4 ROJO, 4 VERDE, 4 AMARRILLO) MARCA VINCI</t>
  </si>
  <si>
    <t>LISTADO DE PAPELERIA Y ARTICULOS DE OFICINA ADJUDICADOS A:
LIBRERÍA CERVANTES, S.A. DE C.V.</t>
  </si>
  <si>
    <t>NIT: 0904-041256-001-6</t>
  </si>
  <si>
    <t>IVA: 9250-9</t>
  </si>
  <si>
    <r>
      <t xml:space="preserve">NOE ALBERTO GUILLEN
</t>
    </r>
    <r>
      <rPr>
        <b/>
        <sz val="8"/>
        <rFont val="Arial"/>
        <family val="2"/>
      </rPr>
      <t>(LIBRERÍA Y PAPELERIA NUEVA SAN SALVADOR)</t>
    </r>
  </si>
  <si>
    <t>CAJA DE 12 UNIDADES</t>
  </si>
  <si>
    <t>CLIPS BINDER 1 5/8”</t>
  </si>
  <si>
    <t>CLIPS BINDER  1 1/4“</t>
  </si>
  <si>
    <t>CLIPS METÁLICO 33MM</t>
  </si>
  <si>
    <t>CLIPS METÁLICO 28MM</t>
  </si>
  <si>
    <t>PLUMON PARA INVENTARIO 1.2 MM     ( 2 BLANCOS Y 1 NEGRO) MARCA ARTLINE</t>
  </si>
  <si>
    <t>PERFORADOR 2 AGUJEROS CAPACIDAD 20 HOJAS MARCA AOS</t>
  </si>
  <si>
    <t>PLUMONES PUNTO GRUESO PERMANENTES (15 NEGROS Y 15 AZULES) MARCA ARTLINE</t>
  </si>
  <si>
    <t>TIJERAS METÁLICAS 7” ERGONOMICA  MARCA AOS</t>
  </si>
  <si>
    <t>CAJA DE 50 UNIDADES</t>
  </si>
  <si>
    <t>FASTENER PLÁSTICOS MARCA AOS</t>
  </si>
  <si>
    <r>
      <t xml:space="preserve">JOSE EDGARDO HERNANDEZ PINEDA
</t>
    </r>
    <r>
      <rPr>
        <b/>
        <sz val="8"/>
        <rFont val="Arial"/>
        <family val="2"/>
      </rPr>
      <t>(MEGAFOODS DE EL SALVADOR)</t>
    </r>
  </si>
  <si>
    <t>NIT: 0614-250278-113-9</t>
  </si>
  <si>
    <t>IVA: 173925-8</t>
  </si>
  <si>
    <t>ROLLO</t>
  </si>
  <si>
    <t>PAPEL HIGIÉNICO INSTITUCIONAL DE UNA HOJA COLOR BLANCO DE 400 MTS MARCA SERVICLASS</t>
  </si>
  <si>
    <r>
      <t xml:space="preserve">LISTADO DE PAPELERIA Y ARTICULOS DE OFICINA ADJUDICADOS A:
JOSE EDGARDO HERNANDEZ PINEDA
</t>
    </r>
    <r>
      <rPr>
        <b/>
        <sz val="8"/>
        <rFont val="Arial"/>
        <family val="2"/>
      </rPr>
      <t>(MEDAFOODS DE EL SALVADOR)</t>
    </r>
  </si>
  <si>
    <t>ACOACEIG DE R.L.</t>
  </si>
  <si>
    <t>NIT: 0614-280671-001-9</t>
  </si>
  <si>
    <t>IVA: 9305-0</t>
  </si>
  <si>
    <t xml:space="preserve">PAPEL BOND BASE 20 T/CARTA 97° DE BLANCURA 75 gr MARCA HAMMERMILL </t>
  </si>
  <si>
    <t>LISTADO DE PAPELERIA Y ARTICULOS DE OFICINA ADJUDICADOS A:
ACOACEIG DE R.L.</t>
  </si>
  <si>
    <t>UNIDAD</t>
  </si>
  <si>
    <t>ALMOHADILLA No. 1 AZUL MARCA STUDMARK</t>
  </si>
  <si>
    <t>CINTA MÁGICA 18MMX25M MARCA  STUDMARK</t>
  </si>
  <si>
    <t>CERA PARA CONTAR PAPEL TIPO POMADA 40 ML  MARCA PROMET</t>
  </si>
  <si>
    <t>PLUMONES FLUORESCENTES ( 20 VERDES Y 20 AMARRILLOS) MARCA STUDMARK</t>
  </si>
  <si>
    <t>PAQUETE DE 500 UNIDADES</t>
  </si>
  <si>
    <t>POST IT 3X3 MARCA 3M</t>
  </si>
  <si>
    <t xml:space="preserve">LAPIZ DE COLOR TRIANGULAR MARCA STUDMARK </t>
  </si>
  <si>
    <t>PAPELERA ACRÍLICA DE 3 NIVELES MARCA STUDMARK</t>
  </si>
  <si>
    <t>PEGAMENTO UHU LIQUIDA MARCA UHU</t>
  </si>
  <si>
    <t>PAQUETE DE 100 HOJAS</t>
  </si>
  <si>
    <t>FUNDA PARA CARTAPACIO T/CARTA TRANSPARENTEMARCA STUDMARK</t>
  </si>
  <si>
    <t>BOTE</t>
  </si>
  <si>
    <t>TINTA PARA SELLO AZUL 24ML MARCA STUDMARK</t>
  </si>
  <si>
    <t>ESTUCHE DE 6 UNIDADES</t>
  </si>
  <si>
    <t>TEMPERA DE 6 COLORES MARCA STUDMARK</t>
  </si>
  <si>
    <r>
      <t>LISTADO DE PAPELERIA Y ARTICULOS DE OFICINA ADJUDICADOS A:
DISTRIBUIDORA COMERCIAL EL PALMERAL</t>
    </r>
    <r>
      <rPr>
        <b/>
        <sz val="10"/>
        <rFont val="Arial"/>
        <family val="2"/>
      </rPr>
      <t>, S.A. DE C.V.</t>
    </r>
  </si>
  <si>
    <t>DISTRIBUIDORA COMERCIAL EL PALMERAL, S.A. DE C.V.</t>
  </si>
  <si>
    <t>NIT: 0614-301117-104-1</t>
  </si>
  <si>
    <t>IVA: 265499-7</t>
  </si>
  <si>
    <t xml:space="preserve">PAPEL TOALLA JUMBO BLANCO  250 MTS MARCA ALAS DORADAS </t>
  </si>
  <si>
    <t>ROLLO DE TIRRO DE 3/4 MARCA ABRO</t>
  </si>
  <si>
    <t>PAQUETE DE 100 UNIDADES</t>
  </si>
  <si>
    <t>PAPEL ESTILO FABRIANO BLANCO LISO DE 8.5X11" 220 GR</t>
  </si>
  <si>
    <t>CRAYOLA TRIANGULAR DELGADA 6 UNIDADES</t>
  </si>
  <si>
    <t>PEGAMENTO UHU BARRA</t>
  </si>
  <si>
    <t>BORRADORES DE GOMA MARCA STUDMARK</t>
  </si>
  <si>
    <t>DISPENSADOR PARA CINTA ADHESIVA MARCA STUDMARK</t>
  </si>
  <si>
    <t>ENGRAPADORA METÁLICA TIRA COMPLETA MARCA STUDMARK</t>
  </si>
  <si>
    <t>CAJA DE 5,000 UNIDADES</t>
  </si>
  <si>
    <t>GRAPAS METÁLICAS PARA ENGRAPADORA STANDARS MARCA STUDMARK</t>
  </si>
  <si>
    <t>CAJAS DE 12 UNIDADES</t>
  </si>
  <si>
    <t>LÁPICES MINA NEGRA HB MARCA STUDMARK</t>
  </si>
  <si>
    <t>PAQUETE</t>
  </si>
  <si>
    <t>POST-IT  T/BANDERITA PAQUETE DE 100 UNIDADES MARCA STUDMARK</t>
  </si>
  <si>
    <t>BUSINESS CENTER, S.A. DE C.V.</t>
  </si>
  <si>
    <t>NIT: 0614-130594-103-9</t>
  </si>
  <si>
    <t>IVA: 78667-5</t>
  </si>
  <si>
    <t>ARCHIVADORES TAMAÑO CARTA MARCA FACELA</t>
  </si>
  <si>
    <t>CINTA ADHESIVA DE 2" TRANSPARENTE MARCA BEXCELENT</t>
  </si>
  <si>
    <t>CINTA ADHESIVA TRANSPARENTE DE 3X4 X 33 YDS MARCA PARROT</t>
  </si>
  <si>
    <r>
      <t xml:space="preserve">LISTADO DE PAPELERIA Y ARTICULOS DE OFICINA ADJUDICADOS A:
</t>
    </r>
    <r>
      <rPr>
        <b/>
        <sz val="11"/>
        <rFont val="Arial"/>
        <family val="2"/>
      </rPr>
      <t>BUSINESS CENTER, S.A. DE C.V.</t>
    </r>
  </si>
  <si>
    <t>PRECIO UNITARIO (CON IVA)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</si>
  <si>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NOE ALBERTO GUILLEN,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</si>
  <si>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PERSONA NATURAL NOE ALBERTO GUILLEN,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</si>
  <si>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 JOSE EDGARDO HERNANDEZ PINEDA,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</si>
  <si>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PERSONA NATURAL JOSE EDGARDO HERNANDEZ PINEDA,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</si>
  <si>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ACOACEIG DE R.L.,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</si>
  <si>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ACOACEIG DE R.L.,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</si>
  <si>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LIBRERIA Y PEPELERIA EL NUEVO SIGLO,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</si>
  <si>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DISTRIBUIDORA COMERCIAL EL PALMERAL,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</si>
  <si>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DISTRIBUIDOA COMERCIAL EL PALMERAL,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</si>
  <si>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PERSONA NATURAL REINA DE LA PAZ RODRIGUEZ  ZELAYA,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</si>
  <si>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DPG,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</si>
  <si>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BUSINESS CENTER,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</si>
  <si>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BUSINESS CENTER,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</si>
  <si>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</si>
  <si>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</si>
  <si>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</si>
  <si>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</si>
  <si>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</si>
  <si>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</si>
  <si>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</si>
  <si>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</si>
  <si>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</si>
  <si>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LISTADO DE PAPELERIA Y ARTICULOS DE OFICINA ADJUDICADOS A:
NOE ALBERTO GUILLEN</t>
  </si>
  <si>
    <t>SAN SALVADOR, 18 DE MARZO DE 2019</t>
  </si>
  <si>
    <t>54107
54114
54116</t>
  </si>
  <si>
    <r>
      <t xml:space="preserve">LISTADO DE PAPELERIA Y ARTICULOS DE OFICINA ADJUDICADOS A:
</t>
    </r>
    <r>
      <rPr>
        <b/>
        <sz val="8"/>
        <rFont val="Arial"/>
        <family val="2"/>
      </rPr>
      <t>LIBRERÍA Y PAPELERIA EL NUEVO SIGLO, S.A. DE C.V.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</si>
</sst>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3"/>
      <name val="Arial Narrow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8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3" fillId="20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9" fillId="0" borderId="8" applyNumberFormat="0" applyFill="0" applyAlignment="0" applyProtection="0"/>
    <xf numFmtId="0" fontId="88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0" fontId="42" fillId="0" borderId="10" xfId="54" applyFont="1" applyFill="1" applyBorder="1" applyAlignment="1">
      <alignment horizontal="center" vertical="center" wrapText="1"/>
      <protection/>
    </xf>
    <xf numFmtId="0" fontId="89" fillId="0" borderId="18" xfId="0" applyFont="1" applyBorder="1" applyAlignment="1">
      <alignment horizontal="center"/>
    </xf>
    <xf numFmtId="0" fontId="89" fillId="0" borderId="18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90" fillId="0" borderId="18" xfId="0" applyFont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 wrapText="1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3" fontId="91" fillId="0" borderId="18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right"/>
    </xf>
    <xf numFmtId="176" fontId="37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92" fillId="0" borderId="35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0" borderId="28" xfId="0" applyFont="1" applyBorder="1" applyAlignment="1">
      <alignment horizontal="left" vertical="center"/>
    </xf>
    <xf numFmtId="0" fontId="32" fillId="0" borderId="36" xfId="0" applyFont="1" applyBorder="1" applyAlignment="1">
      <alignment vertical="center" wrapText="1"/>
    </xf>
    <xf numFmtId="0" fontId="32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justify" vertical="center" wrapText="1"/>
    </xf>
    <xf numFmtId="177" fontId="41" fillId="0" borderId="36" xfId="0" applyNumberFormat="1" applyFont="1" applyBorder="1" applyAlignment="1">
      <alignment horizontal="right" vertical="center" wrapText="1"/>
    </xf>
    <xf numFmtId="177" fontId="33" fillId="0" borderId="36" xfId="0" applyNumberFormat="1" applyFont="1" applyBorder="1" applyAlignment="1">
      <alignment horizontal="right" vertical="center" wrapText="1"/>
    </xf>
    <xf numFmtId="176" fontId="36" fillId="0" borderId="10" xfId="54" applyNumberFormat="1" applyFont="1" applyFill="1" applyBorder="1" applyAlignment="1">
      <alignment horizontal="right" vertical="center"/>
      <protection/>
    </xf>
    <xf numFmtId="0" fontId="42" fillId="0" borderId="36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92" fillId="0" borderId="35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0" borderId="28" xfId="0" applyFont="1" applyBorder="1" applyAlignment="1">
      <alignment horizontal="left" vertical="center"/>
    </xf>
    <xf numFmtId="177" fontId="32" fillId="0" borderId="37" xfId="0" applyNumberFormat="1" applyFont="1" applyBorder="1" applyAlignment="1">
      <alignment horizontal="right" vertical="center" wrapText="1"/>
    </xf>
    <xf numFmtId="177" fontId="32" fillId="0" borderId="38" xfId="0" applyNumberFormat="1" applyFont="1" applyBorder="1" applyAlignment="1">
      <alignment horizontal="right" vertical="center" wrapText="1"/>
    </xf>
    <xf numFmtId="0" fontId="95" fillId="0" borderId="3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8" fontId="43" fillId="0" borderId="36" xfId="0" applyNumberFormat="1" applyFont="1" applyBorder="1" applyAlignment="1">
      <alignment horizontal="right" vertical="center" wrapText="1"/>
    </xf>
    <xf numFmtId="0" fontId="95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96" fillId="0" borderId="36" xfId="0" applyFont="1" applyBorder="1" applyAlignment="1">
      <alignment horizontal="justify" vertical="center" wrapText="1"/>
    </xf>
    <xf numFmtId="8" fontId="42" fillId="0" borderId="36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8" fontId="32" fillId="0" borderId="36" xfId="0" applyNumberFormat="1" applyFont="1" applyBorder="1" applyAlignment="1">
      <alignment horizontal="right" vertical="center" wrapText="1"/>
    </xf>
    <xf numFmtId="0" fontId="94" fillId="0" borderId="36" xfId="0" applyFont="1" applyBorder="1" applyAlignment="1">
      <alignment vertical="center" wrapText="1"/>
    </xf>
    <xf numFmtId="0" fontId="94" fillId="0" borderId="36" xfId="0" applyFont="1" applyBorder="1" applyAlignment="1">
      <alignment horizontal="justify" vertical="center" wrapText="1"/>
    </xf>
    <xf numFmtId="177" fontId="39" fillId="0" borderId="38" xfId="0" applyNumberFormat="1" applyFont="1" applyBorder="1" applyAlignment="1">
      <alignment horizontal="right" vertical="center" wrapText="1"/>
    </xf>
    <xf numFmtId="177" fontId="41" fillId="0" borderId="38" xfId="0" applyNumberFormat="1" applyFont="1" applyBorder="1" applyAlignment="1">
      <alignment horizontal="right" vertical="center" wrapText="1"/>
    </xf>
    <xf numFmtId="177" fontId="44" fillId="0" borderId="36" xfId="0" applyNumberFormat="1" applyFont="1" applyBorder="1" applyAlignment="1">
      <alignment horizontal="right" vertical="center" wrapText="1"/>
    </xf>
    <xf numFmtId="0" fontId="47" fillId="0" borderId="36" xfId="0" applyFont="1" applyBorder="1" applyAlignment="1">
      <alignment horizontal="center" vertical="center"/>
    </xf>
    <xf numFmtId="0" fontId="95" fillId="0" borderId="36" xfId="0" applyFont="1" applyBorder="1" applyAlignment="1">
      <alignment horizontal="justify" vertical="center" wrapText="1"/>
    </xf>
    <xf numFmtId="177" fontId="43" fillId="0" borderId="37" xfId="0" applyNumberFormat="1" applyFont="1" applyBorder="1" applyAlignment="1">
      <alignment horizontal="right" vertical="center" wrapText="1"/>
    </xf>
    <xf numFmtId="177" fontId="43" fillId="0" borderId="38" xfId="0" applyNumberFormat="1" applyFont="1" applyBorder="1" applyAlignment="1">
      <alignment horizontal="right" vertical="center" wrapText="1"/>
    </xf>
    <xf numFmtId="177" fontId="46" fillId="0" borderId="36" xfId="0" applyNumberFormat="1" applyFont="1" applyBorder="1" applyAlignment="1">
      <alignment horizontal="right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justify" vertical="center" wrapText="1"/>
    </xf>
    <xf numFmtId="8" fontId="49" fillId="0" borderId="36" xfId="0" applyNumberFormat="1" applyFont="1" applyBorder="1" applyAlignment="1">
      <alignment horizontal="right" vertical="center" wrapText="1"/>
    </xf>
    <xf numFmtId="177" fontId="49" fillId="0" borderId="38" xfId="0" applyNumberFormat="1" applyFont="1" applyBorder="1" applyAlignment="1">
      <alignment horizontal="right" vertical="center" wrapText="1"/>
    </xf>
    <xf numFmtId="0" fontId="97" fillId="0" borderId="36" xfId="0" applyFont="1" applyBorder="1" applyAlignment="1">
      <alignment horizontal="justify" vertical="center" wrapText="1"/>
    </xf>
    <xf numFmtId="0" fontId="97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35" fillId="32" borderId="50" xfId="54" applyFont="1" applyFill="1" applyBorder="1" applyAlignment="1">
      <alignment horizontal="center" vertical="center" wrapText="1"/>
      <protection/>
    </xf>
    <xf numFmtId="0" fontId="28" fillId="32" borderId="51" xfId="54" applyFont="1" applyFill="1" applyBorder="1" applyAlignment="1">
      <alignment horizontal="center" vertical="center"/>
      <protection/>
    </xf>
    <xf numFmtId="0" fontId="28" fillId="32" borderId="52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15" fillId="32" borderId="28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0" fillId="0" borderId="35" xfId="0" applyFont="1" applyBorder="1" applyAlignment="1">
      <alignment horizontal="justify" vertical="center" wrapText="1"/>
    </xf>
    <xf numFmtId="0" fontId="90" fillId="0" borderId="0" xfId="0" applyFont="1" applyBorder="1" applyAlignment="1">
      <alignment horizontal="justify" vertical="center" wrapText="1"/>
    </xf>
    <xf numFmtId="0" fontId="90" fillId="0" borderId="28" xfId="0" applyFont="1" applyBorder="1" applyAlignment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33" fillId="0" borderId="35" xfId="0" applyFont="1" applyBorder="1" applyAlignment="1">
      <alignment horizontal="justify" vertical="center" wrapText="1"/>
    </xf>
    <xf numFmtId="0" fontId="92" fillId="0" borderId="35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177" fontId="34" fillId="0" borderId="2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4" fillId="0" borderId="11" xfId="0" applyNumberFormat="1" applyFont="1" applyBorder="1" applyAlignment="1">
      <alignment horizontal="center" wrapText="1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46" fillId="0" borderId="42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right" vertical="center" wrapText="1"/>
    </xf>
    <xf numFmtId="0" fontId="33" fillId="0" borderId="36" xfId="0" applyFont="1" applyBorder="1" applyAlignment="1">
      <alignment horizontal="right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177" fontId="34" fillId="0" borderId="11" xfId="0" applyNumberFormat="1" applyFont="1" applyBorder="1" applyAlignment="1">
      <alignment horizontal="center"/>
    </xf>
    <xf numFmtId="0" fontId="44" fillId="0" borderId="62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right" vertical="center" wrapText="1"/>
    </xf>
    <xf numFmtId="0" fontId="33" fillId="0" borderId="36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right" vertical="center" wrapText="1"/>
    </xf>
    <xf numFmtId="0" fontId="48" fillId="0" borderId="63" xfId="0" applyFont="1" applyBorder="1" applyAlignment="1">
      <alignment horizontal="right" vertical="center" wrapText="1"/>
    </xf>
    <xf numFmtId="0" fontId="48" fillId="0" borderId="37" xfId="0" applyFont="1" applyBorder="1" applyAlignment="1">
      <alignment horizontal="right" vertical="center" wrapText="1"/>
    </xf>
    <xf numFmtId="0" fontId="41" fillId="0" borderId="48" xfId="0" applyFont="1" applyBorder="1" applyAlignment="1">
      <alignment horizontal="right" vertical="center" wrapText="1"/>
    </xf>
    <xf numFmtId="0" fontId="41" fillId="0" borderId="63" xfId="0" applyFont="1" applyBorder="1" applyAlignment="1">
      <alignment horizontal="right" vertical="center" wrapText="1"/>
    </xf>
    <xf numFmtId="0" fontId="41" fillId="0" borderId="37" xfId="0" applyFont="1" applyBorder="1" applyAlignment="1">
      <alignment horizontal="right" vertical="center" wrapText="1"/>
    </xf>
    <xf numFmtId="0" fontId="33" fillId="0" borderId="48" xfId="0" applyFont="1" applyBorder="1" applyAlignment="1">
      <alignment horizontal="right" vertical="center" wrapText="1"/>
    </xf>
    <xf numFmtId="0" fontId="33" fillId="0" borderId="63" xfId="0" applyFont="1" applyBorder="1" applyAlignment="1">
      <alignment horizontal="right" vertical="center" wrapText="1"/>
    </xf>
    <xf numFmtId="0" fontId="33" fillId="0" borderId="37" xfId="0" applyFont="1" applyBorder="1" applyAlignment="1">
      <alignment horizontal="right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right" vertical="center" wrapText="1"/>
    </xf>
    <xf numFmtId="0" fontId="41" fillId="0" borderId="45" xfId="0" applyFont="1" applyBorder="1" applyAlignment="1">
      <alignment horizontal="right" vertical="center" wrapText="1"/>
    </xf>
    <xf numFmtId="0" fontId="41" fillId="0" borderId="38" xfId="0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9248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953375"/>
          <a:ext cx="8229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9248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953375"/>
          <a:ext cx="8229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0772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29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105775"/>
          <a:ext cx="82296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9248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953375"/>
          <a:ext cx="8229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0676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096250"/>
          <a:ext cx="82296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1915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220075"/>
          <a:ext cx="82296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80581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29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8086725"/>
          <a:ext cx="82296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867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896225"/>
          <a:ext cx="822960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867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896225"/>
          <a:ext cx="82296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tabColor indexed="39"/>
  </sheetPr>
  <dimension ref="A2:J49"/>
  <sheetViews>
    <sheetView tabSelected="1" zoomScaleSheetLayoutView="115" workbookViewId="0" topLeftCell="A4">
      <selection activeCell="H5" sqref="H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163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61</v>
      </c>
      <c r="B9" s="127"/>
      <c r="C9" s="127"/>
      <c r="D9" s="127"/>
      <c r="E9" s="127"/>
      <c r="F9" s="128"/>
      <c r="G9" s="132" t="s">
        <v>62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63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6.25" customHeight="1">
      <c r="A13" s="53">
        <v>1</v>
      </c>
      <c r="B13" s="50" t="s">
        <v>65</v>
      </c>
      <c r="C13" s="48" t="s">
        <v>20</v>
      </c>
      <c r="D13" s="142" t="s">
        <v>30</v>
      </c>
      <c r="E13" s="143"/>
      <c r="F13" s="144"/>
      <c r="G13" s="70">
        <v>211.72</v>
      </c>
      <c r="H13" s="55">
        <f>+A13*G13</f>
        <v>211.72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" customHeight="1">
      <c r="A15" s="49"/>
      <c r="B15" s="50"/>
      <c r="C15" s="48"/>
      <c r="D15" s="148" t="s">
        <v>66</v>
      </c>
      <c r="E15" s="149"/>
      <c r="F15" s="150"/>
      <c r="G15" s="52"/>
      <c r="H15" s="51"/>
    </row>
    <row r="16" spans="1:8" ht="79.5" customHeight="1">
      <c r="A16" s="38"/>
      <c r="B16" s="37"/>
      <c r="C16" s="37"/>
      <c r="D16" s="148" t="s">
        <v>67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4"/>
      <c r="B27" s="35"/>
      <c r="C27" s="35"/>
      <c r="D27" s="155"/>
      <c r="E27" s="156"/>
      <c r="F27" s="157"/>
      <c r="G27" s="36"/>
      <c r="H27" s="23"/>
    </row>
    <row r="28" spans="1:8" ht="15.75" customHeight="1">
      <c r="A28" s="34"/>
      <c r="B28" s="35"/>
      <c r="C28" s="35"/>
      <c r="D28" s="57"/>
      <c r="E28" s="58"/>
      <c r="F28" s="59"/>
      <c r="G28" s="36"/>
      <c r="H28" s="23"/>
    </row>
    <row r="29" spans="1:8" ht="12.75" customHeight="1">
      <c r="A29" s="34"/>
      <c r="B29" s="35"/>
      <c r="C29" s="35"/>
      <c r="D29" s="57"/>
      <c r="E29" s="58"/>
      <c r="F29" s="59"/>
      <c r="G29" s="36"/>
      <c r="H29" s="23"/>
    </row>
    <row r="30" spans="1:8" ht="12.75" customHeight="1">
      <c r="A30" s="22"/>
      <c r="B30" s="9"/>
      <c r="C30" s="9"/>
      <c r="D30" s="166"/>
      <c r="E30" s="167"/>
      <c r="F30" s="168"/>
      <c r="G30" s="18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****DOSCIENTOS ONCE CON 72/100 DOLARES****</v>
      </c>
      <c r="C32" s="171"/>
      <c r="D32" s="171"/>
      <c r="E32" s="171"/>
      <c r="F32" s="171"/>
      <c r="G32" s="172"/>
      <c r="H32" s="56">
        <f>SUM(H13:H31)</f>
        <v>211.72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0.25" customHeight="1">
      <c r="A40" s="179" t="s">
        <v>23</v>
      </c>
      <c r="B40" s="180"/>
      <c r="C40" s="180"/>
      <c r="D40" s="180"/>
      <c r="E40" s="181"/>
      <c r="F40" s="182" t="str">
        <f>+A9</f>
        <v>LIBRERÍA CERVANTES, S.A. DE C.V.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161" t="s">
        <v>7</v>
      </c>
      <c r="G41" s="162"/>
      <c r="H41" s="163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0">
    <mergeCell ref="A43:D43"/>
    <mergeCell ref="D30:F30"/>
    <mergeCell ref="D31:F31"/>
    <mergeCell ref="B32:G32"/>
    <mergeCell ref="A33:H34"/>
    <mergeCell ref="A40:E40"/>
    <mergeCell ref="F40:H40"/>
    <mergeCell ref="D23:F23"/>
    <mergeCell ref="D24:F24"/>
    <mergeCell ref="D25:F25"/>
    <mergeCell ref="D26:F26"/>
    <mergeCell ref="D27:F27"/>
    <mergeCell ref="A41:E41"/>
    <mergeCell ref="F41:H41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1.28125" style="0" customWidth="1"/>
    <col min="2" max="3" width="10.7109375" style="0" customWidth="1"/>
    <col min="4" max="4" width="33.7109375" style="0" customWidth="1"/>
    <col min="5" max="5" width="10.140625" style="0" customWidth="1"/>
    <col min="6" max="6" width="8.7109375" style="0" customWidth="1"/>
    <col min="7" max="7" width="10.28125" style="0" customWidth="1"/>
  </cols>
  <sheetData>
    <row r="2" spans="1:7" ht="24.75" customHeight="1">
      <c r="A2" s="190" t="s">
        <v>175</v>
      </c>
      <c r="B2" s="190"/>
      <c r="C2" s="190"/>
      <c r="D2" s="190"/>
      <c r="E2" s="190"/>
      <c r="F2" s="190"/>
      <c r="G2" s="190"/>
    </row>
    <row r="3" spans="1:7" ht="34.5" customHeight="1">
      <c r="A3" s="191" t="s">
        <v>51</v>
      </c>
      <c r="B3" s="191" t="s">
        <v>52</v>
      </c>
      <c r="C3" s="191" t="s">
        <v>53</v>
      </c>
      <c r="D3" s="74" t="s">
        <v>1</v>
      </c>
      <c r="E3" s="74" t="s">
        <v>3</v>
      </c>
      <c r="F3" s="74" t="s">
        <v>149</v>
      </c>
      <c r="G3" s="74" t="s">
        <v>36</v>
      </c>
    </row>
    <row r="4" spans="1:7" ht="15.75" customHeight="1">
      <c r="A4" s="191"/>
      <c r="B4" s="191"/>
      <c r="C4" s="191"/>
      <c r="D4" s="213" t="s">
        <v>37</v>
      </c>
      <c r="E4" s="213"/>
      <c r="F4" s="213"/>
      <c r="G4" s="213"/>
    </row>
    <row r="5" spans="1:7" ht="16.5" customHeight="1">
      <c r="A5" s="99">
        <v>7</v>
      </c>
      <c r="B5" s="99">
        <v>20</v>
      </c>
      <c r="C5" s="99" t="s">
        <v>107</v>
      </c>
      <c r="D5" s="100" t="s">
        <v>108</v>
      </c>
      <c r="E5" s="99">
        <v>54114</v>
      </c>
      <c r="F5" s="101">
        <v>0.75</v>
      </c>
      <c r="G5" s="102">
        <f aca="true" t="shared" si="0" ref="G5:G10">+B5*F5</f>
        <v>15</v>
      </c>
    </row>
    <row r="6" spans="1:7" ht="26.25" customHeight="1">
      <c r="A6" s="99">
        <v>12</v>
      </c>
      <c r="B6" s="99">
        <v>5</v>
      </c>
      <c r="C6" s="99" t="s">
        <v>20</v>
      </c>
      <c r="D6" s="100" t="s">
        <v>45</v>
      </c>
      <c r="E6" s="99">
        <v>54114</v>
      </c>
      <c r="F6" s="101">
        <v>5.26</v>
      </c>
      <c r="G6" s="102">
        <f t="shared" si="0"/>
        <v>26.299999999999997</v>
      </c>
    </row>
    <row r="7" spans="1:7" ht="21.75" customHeight="1">
      <c r="A7" s="99">
        <v>15</v>
      </c>
      <c r="B7" s="99">
        <v>25</v>
      </c>
      <c r="C7" s="99" t="s">
        <v>99</v>
      </c>
      <c r="D7" s="103" t="s">
        <v>109</v>
      </c>
      <c r="E7" s="99">
        <v>54114</v>
      </c>
      <c r="F7" s="101">
        <v>0.58</v>
      </c>
      <c r="G7" s="102">
        <f t="shared" si="0"/>
        <v>14.499999999999998</v>
      </c>
    </row>
    <row r="8" spans="1:7" ht="23.25" customHeight="1">
      <c r="A8" s="99">
        <v>21</v>
      </c>
      <c r="B8" s="99">
        <v>10</v>
      </c>
      <c r="C8" s="99" t="s">
        <v>20</v>
      </c>
      <c r="D8" s="103" t="s">
        <v>110</v>
      </c>
      <c r="E8" s="99">
        <v>54114</v>
      </c>
      <c r="F8" s="101">
        <v>0.55</v>
      </c>
      <c r="G8" s="102">
        <f t="shared" si="0"/>
        <v>5.5</v>
      </c>
    </row>
    <row r="9" spans="1:7" ht="26.25" customHeight="1">
      <c r="A9" s="99">
        <v>28</v>
      </c>
      <c r="B9" s="99">
        <v>40</v>
      </c>
      <c r="C9" s="99" t="s">
        <v>20</v>
      </c>
      <c r="D9" s="103" t="s">
        <v>111</v>
      </c>
      <c r="E9" s="99">
        <v>54114</v>
      </c>
      <c r="F9" s="101">
        <v>0.37</v>
      </c>
      <c r="G9" s="102">
        <f t="shared" si="0"/>
        <v>14.8</v>
      </c>
    </row>
    <row r="10" spans="1:7" ht="22.5" customHeight="1">
      <c r="A10" s="99">
        <v>31</v>
      </c>
      <c r="B10" s="99">
        <v>24</v>
      </c>
      <c r="C10" s="99" t="s">
        <v>112</v>
      </c>
      <c r="D10" s="100" t="s">
        <v>113</v>
      </c>
      <c r="E10" s="99">
        <v>54114</v>
      </c>
      <c r="F10" s="101">
        <v>3.87</v>
      </c>
      <c r="G10" s="102">
        <f t="shared" si="0"/>
        <v>92.88</v>
      </c>
    </row>
    <row r="11" spans="1:7" ht="25.5" customHeight="1">
      <c r="A11" s="214" t="s">
        <v>50</v>
      </c>
      <c r="B11" s="215"/>
      <c r="C11" s="215"/>
      <c r="D11" s="215"/>
      <c r="E11" s="215"/>
      <c r="F11" s="216"/>
      <c r="G11" s="98">
        <f>SUM(G5:G10)</f>
        <v>168.98</v>
      </c>
    </row>
    <row r="12" spans="1:7" ht="15.75" customHeight="1">
      <c r="A12" s="194" t="s">
        <v>38</v>
      </c>
      <c r="B12" s="195"/>
      <c r="C12" s="195"/>
      <c r="D12" s="195"/>
      <c r="E12" s="195"/>
      <c r="F12" s="195"/>
      <c r="G12" s="196"/>
    </row>
    <row r="13" spans="1:7" ht="27.75" customHeight="1">
      <c r="A13" s="104">
        <v>48</v>
      </c>
      <c r="B13" s="104">
        <v>12</v>
      </c>
      <c r="C13" s="104" t="s">
        <v>85</v>
      </c>
      <c r="D13" s="103" t="s">
        <v>114</v>
      </c>
      <c r="E13" s="99">
        <v>54114</v>
      </c>
      <c r="F13" s="101">
        <v>0.8</v>
      </c>
      <c r="G13" s="102">
        <f>+B13*F13</f>
        <v>9.600000000000001</v>
      </c>
    </row>
    <row r="14" spans="1:7" ht="22.5" customHeight="1">
      <c r="A14" s="104">
        <v>49</v>
      </c>
      <c r="B14" s="104">
        <v>5</v>
      </c>
      <c r="C14" s="104" t="s">
        <v>107</v>
      </c>
      <c r="D14" s="103" t="s">
        <v>115</v>
      </c>
      <c r="E14" s="99">
        <v>54114</v>
      </c>
      <c r="F14" s="101">
        <v>13.56</v>
      </c>
      <c r="G14" s="102">
        <f aca="true" t="shared" si="1" ref="G14:G21">+B14*F14</f>
        <v>67.8</v>
      </c>
    </row>
    <row r="15" spans="1:7" ht="23.25" customHeight="1">
      <c r="A15" s="99">
        <v>53</v>
      </c>
      <c r="B15" s="99">
        <v>3</v>
      </c>
      <c r="C15" s="99" t="s">
        <v>20</v>
      </c>
      <c r="D15" s="103" t="s">
        <v>45</v>
      </c>
      <c r="E15" s="99">
        <v>54114</v>
      </c>
      <c r="F15" s="101">
        <v>5.26</v>
      </c>
      <c r="G15" s="102">
        <f t="shared" si="1"/>
        <v>15.78</v>
      </c>
    </row>
    <row r="16" spans="1:7" ht="26.25" customHeight="1">
      <c r="A16" s="99">
        <v>54</v>
      </c>
      <c r="B16" s="99">
        <v>36</v>
      </c>
      <c r="C16" s="99" t="s">
        <v>20</v>
      </c>
      <c r="D16" s="103" t="s">
        <v>111</v>
      </c>
      <c r="E16" s="99">
        <v>54114</v>
      </c>
      <c r="F16" s="101">
        <v>0.37</v>
      </c>
      <c r="G16" s="102">
        <f t="shared" si="1"/>
        <v>13.32</v>
      </c>
    </row>
    <row r="17" spans="1:7" ht="13.5" customHeight="1">
      <c r="A17" s="104">
        <v>57</v>
      </c>
      <c r="B17" s="104">
        <v>5</v>
      </c>
      <c r="C17" s="104" t="s">
        <v>107</v>
      </c>
      <c r="D17" s="103" t="s">
        <v>116</v>
      </c>
      <c r="E17" s="99">
        <v>54114</v>
      </c>
      <c r="F17" s="101">
        <v>4.25</v>
      </c>
      <c r="G17" s="102">
        <f t="shared" si="1"/>
        <v>21.25</v>
      </c>
    </row>
    <row r="18" spans="1:7" ht="25.5" customHeight="1">
      <c r="A18" s="99">
        <v>60</v>
      </c>
      <c r="B18" s="99">
        <v>20</v>
      </c>
      <c r="C18" s="99" t="s">
        <v>112</v>
      </c>
      <c r="D18" s="103" t="s">
        <v>113</v>
      </c>
      <c r="E18" s="99">
        <v>54114</v>
      </c>
      <c r="F18" s="101">
        <v>3.87</v>
      </c>
      <c r="G18" s="102">
        <f t="shared" si="1"/>
        <v>77.4</v>
      </c>
    </row>
    <row r="19" spans="1:7" ht="27.75" customHeight="1">
      <c r="A19" s="104">
        <v>62</v>
      </c>
      <c r="B19" s="104">
        <v>5</v>
      </c>
      <c r="C19" s="104" t="s">
        <v>117</v>
      </c>
      <c r="D19" s="103" t="s">
        <v>118</v>
      </c>
      <c r="E19" s="99">
        <v>54114</v>
      </c>
      <c r="F19" s="101">
        <v>2.26</v>
      </c>
      <c r="G19" s="102">
        <f t="shared" si="1"/>
        <v>11.299999999999999</v>
      </c>
    </row>
    <row r="20" spans="1:7" ht="18.75" customHeight="1">
      <c r="A20" s="104">
        <v>65</v>
      </c>
      <c r="B20" s="104">
        <v>10</v>
      </c>
      <c r="C20" s="104" t="s">
        <v>119</v>
      </c>
      <c r="D20" s="103" t="s">
        <v>120</v>
      </c>
      <c r="E20" s="99">
        <v>54107</v>
      </c>
      <c r="F20" s="101">
        <v>0.4</v>
      </c>
      <c r="G20" s="102">
        <f t="shared" si="1"/>
        <v>4</v>
      </c>
    </row>
    <row r="21" spans="1:7" ht="21.75" customHeight="1">
      <c r="A21" s="104">
        <v>67</v>
      </c>
      <c r="B21" s="104">
        <v>6</v>
      </c>
      <c r="C21" s="104" t="s">
        <v>121</v>
      </c>
      <c r="D21" s="103" t="s">
        <v>122</v>
      </c>
      <c r="E21" s="99">
        <v>54116</v>
      </c>
      <c r="F21" s="101">
        <v>1.13</v>
      </c>
      <c r="G21" s="102">
        <f t="shared" si="1"/>
        <v>6.779999999999999</v>
      </c>
    </row>
    <row r="22" spans="1:7" ht="15" customHeight="1">
      <c r="A22" s="211" t="s">
        <v>39</v>
      </c>
      <c r="B22" s="211"/>
      <c r="C22" s="211"/>
      <c r="D22" s="211"/>
      <c r="E22" s="211"/>
      <c r="F22" s="211"/>
      <c r="G22" s="93">
        <f>SUM(G13:G21)</f>
        <v>227.23000000000002</v>
      </c>
    </row>
    <row r="23" spans="1:7" ht="15" customHeight="1">
      <c r="A23" s="212" t="s">
        <v>40</v>
      </c>
      <c r="B23" s="212"/>
      <c r="C23" s="212"/>
      <c r="D23" s="212"/>
      <c r="E23" s="212"/>
      <c r="F23" s="212"/>
      <c r="G23" s="93">
        <f>+G11+G22</f>
        <v>396.21000000000004</v>
      </c>
    </row>
  </sheetData>
  <sheetProtection/>
  <mergeCells count="9">
    <mergeCell ref="A12:G12"/>
    <mergeCell ref="A22:F22"/>
    <mergeCell ref="A23:F23"/>
    <mergeCell ref="A2:G2"/>
    <mergeCell ref="A3:A4"/>
    <mergeCell ref="B3:B4"/>
    <mergeCell ref="C3:C4"/>
    <mergeCell ref="D4:G4"/>
    <mergeCell ref="A11:F1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>
    <tabColor indexed="39"/>
  </sheetPr>
  <dimension ref="A2:J49"/>
  <sheetViews>
    <sheetView zoomScaleSheetLayoutView="115" workbookViewId="0" topLeftCell="A7">
      <selection activeCell="G14" sqref="G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168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124</v>
      </c>
      <c r="B9" s="127"/>
      <c r="C9" s="127"/>
      <c r="D9" s="127"/>
      <c r="E9" s="127"/>
      <c r="F9" s="128"/>
      <c r="G9" s="132" t="s">
        <v>125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126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>
        <v>54105</v>
      </c>
      <c r="C13" s="48" t="s">
        <v>20</v>
      </c>
      <c r="D13" s="142" t="s">
        <v>30</v>
      </c>
      <c r="E13" s="143"/>
      <c r="F13" s="144"/>
      <c r="G13" s="70">
        <v>1144.15</v>
      </c>
      <c r="H13" s="55">
        <f>+A13*G13</f>
        <v>1144.15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60.75" customHeight="1">
      <c r="A15" s="49"/>
      <c r="B15" s="50"/>
      <c r="C15" s="48"/>
      <c r="D15" s="148" t="s">
        <v>157</v>
      </c>
      <c r="E15" s="149"/>
      <c r="F15" s="150"/>
      <c r="G15" s="52"/>
      <c r="H15" s="51"/>
    </row>
    <row r="16" spans="1:8" ht="96" customHeight="1">
      <c r="A16" s="38"/>
      <c r="B16" s="37"/>
      <c r="C16" s="37"/>
      <c r="D16" s="148" t="s">
        <v>158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4"/>
      <c r="B27" s="35"/>
      <c r="C27" s="35"/>
      <c r="D27" s="155"/>
      <c r="E27" s="156"/>
      <c r="F27" s="157"/>
      <c r="G27" s="36"/>
      <c r="H27" s="23"/>
    </row>
    <row r="28" spans="1:8" ht="8.25" customHeight="1">
      <c r="A28" s="34"/>
      <c r="B28" s="35"/>
      <c r="C28" s="35"/>
      <c r="D28" s="57"/>
      <c r="E28" s="58"/>
      <c r="F28" s="59"/>
      <c r="G28" s="36"/>
      <c r="H28" s="23"/>
    </row>
    <row r="29" spans="1:8" ht="12.75" customHeight="1">
      <c r="A29" s="34"/>
      <c r="B29" s="35"/>
      <c r="C29" s="35"/>
      <c r="D29" s="57"/>
      <c r="E29" s="58"/>
      <c r="F29" s="59"/>
      <c r="G29" s="36"/>
      <c r="H29" s="23"/>
    </row>
    <row r="30" spans="1:8" ht="12.75" customHeight="1">
      <c r="A30" s="22"/>
      <c r="B30" s="9"/>
      <c r="C30" s="9"/>
      <c r="D30" s="166"/>
      <c r="E30" s="167"/>
      <c r="F30" s="168"/>
      <c r="G30" s="18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****UN MIL CIENTO CUARENTA Y CUATRO CON 15/100 DOLARES****</v>
      </c>
      <c r="C32" s="171"/>
      <c r="D32" s="171"/>
      <c r="E32" s="171"/>
      <c r="F32" s="171"/>
      <c r="G32" s="172"/>
      <c r="H32" s="56">
        <f>SUM(H13:H31)</f>
        <v>1144.15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2" customHeight="1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1.2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0.25" customHeight="1">
      <c r="A40" s="179" t="s">
        <v>23</v>
      </c>
      <c r="B40" s="180"/>
      <c r="C40" s="180"/>
      <c r="D40" s="180"/>
      <c r="E40" s="181"/>
      <c r="F40" s="182" t="str">
        <f>+A9</f>
        <v>DISTRIBUIDORA COMERCIAL EL PALMERAL, S.A. DE C.V.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210" t="s">
        <v>7</v>
      </c>
      <c r="G41" s="183"/>
      <c r="H41" s="184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0">
    <mergeCell ref="A43:D43"/>
    <mergeCell ref="D30:F30"/>
    <mergeCell ref="D31:F31"/>
    <mergeCell ref="B32:G32"/>
    <mergeCell ref="A33:H34"/>
    <mergeCell ref="A40:E40"/>
    <mergeCell ref="F40:H40"/>
    <mergeCell ref="D23:F23"/>
    <mergeCell ref="D24:F24"/>
    <mergeCell ref="D25:F25"/>
    <mergeCell ref="D26:F26"/>
    <mergeCell ref="D27:F27"/>
    <mergeCell ref="A41:E41"/>
    <mergeCell ref="F41:H41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1.28125" style="0" customWidth="1"/>
    <col min="2" max="3" width="10.7109375" style="0" customWidth="1"/>
    <col min="4" max="4" width="33.00390625" style="0" customWidth="1"/>
    <col min="5" max="5" width="10.140625" style="0" customWidth="1"/>
    <col min="6" max="6" width="8.7109375" style="0" customWidth="1"/>
    <col min="7" max="7" width="11.140625" style="0" customWidth="1"/>
  </cols>
  <sheetData>
    <row r="4" spans="1:7" ht="35.25" customHeight="1">
      <c r="A4" s="209" t="s">
        <v>123</v>
      </c>
      <c r="B4" s="209"/>
      <c r="C4" s="209"/>
      <c r="D4" s="209"/>
      <c r="E4" s="209"/>
      <c r="F4" s="209"/>
      <c r="G4" s="209"/>
    </row>
    <row r="5" spans="1:7" ht="43.5" customHeight="1">
      <c r="A5" s="191" t="s">
        <v>51</v>
      </c>
      <c r="B5" s="191" t="s">
        <v>52</v>
      </c>
      <c r="C5" s="191" t="s">
        <v>53</v>
      </c>
      <c r="D5" s="74" t="s">
        <v>1</v>
      </c>
      <c r="E5" s="74" t="s">
        <v>3</v>
      </c>
      <c r="F5" s="74" t="s">
        <v>149</v>
      </c>
      <c r="G5" s="74" t="s">
        <v>36</v>
      </c>
    </row>
    <row r="6" spans="1:7" ht="24.75" customHeight="1">
      <c r="A6" s="191"/>
      <c r="B6" s="191"/>
      <c r="C6" s="191"/>
      <c r="D6" s="213" t="s">
        <v>37</v>
      </c>
      <c r="E6" s="213"/>
      <c r="F6" s="213"/>
      <c r="G6" s="213"/>
    </row>
    <row r="7" spans="1:7" ht="38.25" customHeight="1">
      <c r="A7" s="64">
        <v>6</v>
      </c>
      <c r="B7" s="64">
        <v>245</v>
      </c>
      <c r="C7" s="64" t="s">
        <v>99</v>
      </c>
      <c r="D7" s="67" t="s">
        <v>127</v>
      </c>
      <c r="E7" s="64">
        <v>54105</v>
      </c>
      <c r="F7" s="88">
        <v>4.67</v>
      </c>
      <c r="G7" s="79">
        <f>+B7*F7</f>
        <v>1144.15</v>
      </c>
    </row>
    <row r="8" spans="1:7" ht="25.5" customHeight="1">
      <c r="A8" s="217" t="s">
        <v>50</v>
      </c>
      <c r="B8" s="218"/>
      <c r="C8" s="218"/>
      <c r="D8" s="218"/>
      <c r="E8" s="218"/>
      <c r="F8" s="219"/>
      <c r="G8" s="68">
        <f>SUM(G7:G7)</f>
        <v>1144.15</v>
      </c>
    </row>
  </sheetData>
  <sheetProtection/>
  <mergeCells count="6">
    <mergeCell ref="A4:G4"/>
    <mergeCell ref="A5:A6"/>
    <mergeCell ref="B5:B6"/>
    <mergeCell ref="C5:C6"/>
    <mergeCell ref="D6:G6"/>
    <mergeCell ref="A8:F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8"/>
  <sheetViews>
    <sheetView zoomScaleSheetLayoutView="115" workbookViewId="0" topLeftCell="A25">
      <selection activeCell="C37" sqref="C3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169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27</v>
      </c>
      <c r="B9" s="127"/>
      <c r="C9" s="127"/>
      <c r="D9" s="127"/>
      <c r="E9" s="127"/>
      <c r="F9" s="128"/>
      <c r="G9" s="132" t="s">
        <v>33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34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29</v>
      </c>
      <c r="C13" s="48" t="s">
        <v>20</v>
      </c>
      <c r="D13" s="142" t="s">
        <v>30</v>
      </c>
      <c r="E13" s="143"/>
      <c r="F13" s="144"/>
      <c r="G13" s="70">
        <v>1024.9</v>
      </c>
      <c r="H13" s="55">
        <f>+A13*G13</f>
        <v>1024.9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.75" customHeight="1">
      <c r="A15" s="49"/>
      <c r="B15" s="50"/>
      <c r="C15" s="48"/>
      <c r="D15" s="148" t="s">
        <v>56</v>
      </c>
      <c r="E15" s="149"/>
      <c r="F15" s="150"/>
      <c r="G15" s="52"/>
      <c r="H15" s="51"/>
    </row>
    <row r="16" spans="1:8" ht="94.5" customHeight="1">
      <c r="A16" s="38"/>
      <c r="B16" s="37"/>
      <c r="C16" s="37"/>
      <c r="D16" s="148" t="s">
        <v>159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2.75" customHeight="1">
      <c r="A28" s="34"/>
      <c r="B28" s="35"/>
      <c r="C28" s="35"/>
      <c r="D28" s="57"/>
      <c r="E28" s="58"/>
      <c r="F28" s="59"/>
      <c r="G28" s="36"/>
      <c r="H28" s="23"/>
    </row>
    <row r="29" spans="1:8" ht="12.75" customHeight="1">
      <c r="A29" s="34"/>
      <c r="B29" s="35"/>
      <c r="C29" s="35"/>
      <c r="D29" s="57"/>
      <c r="E29" s="58"/>
      <c r="F29" s="59"/>
      <c r="G29" s="36"/>
      <c r="H29" s="23"/>
    </row>
    <row r="30" spans="1:10" ht="12.75" customHeight="1" thickBot="1">
      <c r="A30" s="24"/>
      <c r="B30" s="10"/>
      <c r="C30" s="10"/>
      <c r="D30" s="169"/>
      <c r="E30" s="167"/>
      <c r="F30" s="167"/>
      <c r="G30" s="18"/>
      <c r="H30" s="21"/>
      <c r="J30" s="1" t="s">
        <v>4</v>
      </c>
    </row>
    <row r="31" spans="1:8" ht="24" customHeight="1" thickBot="1">
      <c r="A31" s="25" t="s">
        <v>5</v>
      </c>
      <c r="B31" s="170" t="str">
        <f>CONCATENATE("****",UPPER(l_letras(H31)),"****")</f>
        <v>****UN MIL VEINTE Y CUATRO CON 90/100 DOLARES****</v>
      </c>
      <c r="C31" s="171"/>
      <c r="D31" s="171"/>
      <c r="E31" s="171"/>
      <c r="F31" s="171"/>
      <c r="G31" s="172"/>
      <c r="H31" s="56">
        <f>SUM(H13:H30)</f>
        <v>1024.9</v>
      </c>
    </row>
    <row r="32" spans="1:8" ht="12.75" customHeight="1">
      <c r="A32" s="173" t="s">
        <v>15</v>
      </c>
      <c r="B32" s="174"/>
      <c r="C32" s="174"/>
      <c r="D32" s="174"/>
      <c r="E32" s="174"/>
      <c r="F32" s="174"/>
      <c r="G32" s="174"/>
      <c r="H32" s="175"/>
    </row>
    <row r="33" spans="1:8" ht="12" customHeight="1" thickBot="1">
      <c r="A33" s="176"/>
      <c r="B33" s="177"/>
      <c r="C33" s="177"/>
      <c r="D33" s="177"/>
      <c r="E33" s="177"/>
      <c r="F33" s="177"/>
      <c r="G33" s="177"/>
      <c r="H33" s="178"/>
    </row>
    <row r="34" spans="1:8" ht="14.25">
      <c r="A34" s="26"/>
      <c r="B34" s="14"/>
      <c r="C34" s="14"/>
      <c r="D34" s="15"/>
      <c r="E34" s="16"/>
      <c r="F34" s="12"/>
      <c r="G34" s="13"/>
      <c r="H34" s="27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6.5" customHeight="1">
      <c r="A36" s="28"/>
      <c r="B36" s="3"/>
      <c r="C36" s="3"/>
      <c r="D36" s="4"/>
      <c r="E36" s="17"/>
      <c r="F36" s="11"/>
      <c r="G36" s="8"/>
      <c r="H36" s="29"/>
    </row>
    <row r="37" spans="1:8" ht="14.25" customHeight="1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9" ht="30" customHeight="1">
      <c r="A39" s="179" t="s">
        <v>35</v>
      </c>
      <c r="B39" s="180"/>
      <c r="C39" s="180"/>
      <c r="D39" s="180"/>
      <c r="E39" s="181"/>
      <c r="F39" s="182" t="str">
        <f>+A9</f>
        <v>REINA DE LA PAZ RODRIGUEZ ZELAYA
(OFFICE SYSTEM)</v>
      </c>
      <c r="G39" s="183"/>
      <c r="H39" s="184"/>
      <c r="I39" s="3"/>
    </row>
    <row r="40" spans="1:9" ht="15.75" customHeight="1">
      <c r="A40" s="158"/>
      <c r="B40" s="159"/>
      <c r="C40" s="159"/>
      <c r="D40" s="159"/>
      <c r="E40" s="160"/>
      <c r="F40" s="210" t="s">
        <v>7</v>
      </c>
      <c r="G40" s="183"/>
      <c r="H40" s="184"/>
      <c r="I40" s="3"/>
    </row>
    <row r="41" spans="1:9" ht="14.25">
      <c r="A41" s="28"/>
      <c r="B41" s="3"/>
      <c r="C41" s="3"/>
      <c r="D41" s="4"/>
      <c r="E41" s="17"/>
      <c r="F41" s="11"/>
      <c r="G41" s="8"/>
      <c r="H41" s="29"/>
      <c r="I41" s="3"/>
    </row>
    <row r="42" spans="1:9" ht="15" thickBot="1">
      <c r="A42" s="164"/>
      <c r="B42" s="165"/>
      <c r="C42" s="165"/>
      <c r="D42" s="165"/>
      <c r="E42" s="30"/>
      <c r="F42" s="31"/>
      <c r="G42" s="32"/>
      <c r="H42" s="33"/>
      <c r="I42" s="3"/>
    </row>
    <row r="43" spans="1:9" ht="15" thickTop="1">
      <c r="A43" s="6"/>
      <c r="B43" s="3"/>
      <c r="C43" s="3"/>
      <c r="D43" s="4"/>
      <c r="E43" s="1"/>
      <c r="G43" s="19" t="s">
        <v>8</v>
      </c>
      <c r="I43" s="3"/>
    </row>
    <row r="44" spans="1:9" ht="14.25">
      <c r="A44" s="6"/>
      <c r="B44" s="3"/>
      <c r="C44" s="3"/>
      <c r="D44" s="4"/>
      <c r="E44" s="1"/>
      <c r="G44" s="19" t="s">
        <v>9</v>
      </c>
      <c r="I44" s="3"/>
    </row>
    <row r="45" spans="1:9" ht="15">
      <c r="A45" s="6"/>
      <c r="B45" s="3"/>
      <c r="C45" s="3"/>
      <c r="D45" s="4"/>
      <c r="E45" s="1"/>
      <c r="G45" s="19" t="s">
        <v>10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9">
    <mergeCell ref="D15:F15"/>
    <mergeCell ref="G9:H9"/>
    <mergeCell ref="G10:H10"/>
    <mergeCell ref="A2:H2"/>
    <mergeCell ref="A3:H3"/>
    <mergeCell ref="A5:F5"/>
    <mergeCell ref="A6:D6"/>
    <mergeCell ref="E6:F6"/>
    <mergeCell ref="G6:H6"/>
    <mergeCell ref="D14:F14"/>
    <mergeCell ref="A11:H11"/>
    <mergeCell ref="D12:F12"/>
    <mergeCell ref="D13:F13"/>
    <mergeCell ref="A7:D7"/>
    <mergeCell ref="E7:F7"/>
    <mergeCell ref="G7:H8"/>
    <mergeCell ref="A8:D8"/>
    <mergeCell ref="E8:F8"/>
    <mergeCell ref="A9:F10"/>
    <mergeCell ref="D24:F24"/>
    <mergeCell ref="D25:F25"/>
    <mergeCell ref="D26:F26"/>
    <mergeCell ref="D27:F27"/>
    <mergeCell ref="D16:F16"/>
    <mergeCell ref="D18:F18"/>
    <mergeCell ref="D19:F19"/>
    <mergeCell ref="D20:F20"/>
    <mergeCell ref="D21:F21"/>
    <mergeCell ref="D22:F22"/>
    <mergeCell ref="A42:D42"/>
    <mergeCell ref="A39:E39"/>
    <mergeCell ref="F39:H39"/>
    <mergeCell ref="A40:E40"/>
    <mergeCell ref="F40:H40"/>
    <mergeCell ref="D17:F17"/>
    <mergeCell ref="D30:F30"/>
    <mergeCell ref="B31:G31"/>
    <mergeCell ref="A32:H33"/>
    <mergeCell ref="D23:F2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7.0039062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2" ht="16.5" customHeight="1"/>
    <row r="3" spans="1:7" ht="35.25" customHeight="1">
      <c r="A3" s="209" t="s">
        <v>41</v>
      </c>
      <c r="B3" s="209"/>
      <c r="C3" s="209"/>
      <c r="D3" s="209"/>
      <c r="E3" s="209"/>
      <c r="F3" s="209"/>
      <c r="G3" s="209"/>
    </row>
    <row r="4" spans="1:7" ht="42.75" customHeight="1">
      <c r="A4" s="191" t="s">
        <v>51</v>
      </c>
      <c r="B4" s="192" t="s">
        <v>52</v>
      </c>
      <c r="C4" s="192" t="s">
        <v>53</v>
      </c>
      <c r="D4" s="72" t="s">
        <v>1</v>
      </c>
      <c r="E4" s="72" t="s">
        <v>3</v>
      </c>
      <c r="F4" s="74" t="s">
        <v>149</v>
      </c>
      <c r="G4" s="72" t="s">
        <v>36</v>
      </c>
    </row>
    <row r="5" spans="1:7" ht="19.5" customHeight="1">
      <c r="A5" s="191"/>
      <c r="B5" s="193"/>
      <c r="C5" s="193"/>
      <c r="D5" s="200" t="s">
        <v>37</v>
      </c>
      <c r="E5" s="201"/>
      <c r="F5" s="201"/>
      <c r="G5" s="202"/>
    </row>
    <row r="6" spans="1:7" ht="37.5" customHeight="1">
      <c r="A6" s="64">
        <v>34</v>
      </c>
      <c r="B6" s="64">
        <v>10</v>
      </c>
      <c r="C6" s="64" t="s">
        <v>99</v>
      </c>
      <c r="D6" s="63" t="s">
        <v>128</v>
      </c>
      <c r="E6" s="64">
        <v>54114</v>
      </c>
      <c r="F6" s="88">
        <v>0.29</v>
      </c>
      <c r="G6" s="78">
        <f>+B6*F6</f>
        <v>2.9</v>
      </c>
    </row>
    <row r="7" spans="1:7" ht="20.25" customHeight="1">
      <c r="A7" s="206" t="s">
        <v>39</v>
      </c>
      <c r="B7" s="207"/>
      <c r="C7" s="207"/>
      <c r="D7" s="207"/>
      <c r="E7" s="207"/>
      <c r="F7" s="208"/>
      <c r="G7" s="69">
        <f>SUM(G6:G6)</f>
        <v>2.9</v>
      </c>
    </row>
    <row r="8" spans="1:7" ht="21" customHeight="1">
      <c r="A8" s="200" t="s">
        <v>38</v>
      </c>
      <c r="B8" s="201"/>
      <c r="C8" s="201"/>
      <c r="D8" s="201"/>
      <c r="E8" s="201"/>
      <c r="F8" s="201"/>
      <c r="G8" s="202"/>
    </row>
    <row r="9" spans="1:7" ht="57" customHeight="1">
      <c r="A9" s="73">
        <v>36</v>
      </c>
      <c r="B9" s="73">
        <v>100</v>
      </c>
      <c r="C9" s="73" t="s">
        <v>129</v>
      </c>
      <c r="D9" s="90" t="s">
        <v>130</v>
      </c>
      <c r="E9" s="64">
        <v>54105</v>
      </c>
      <c r="F9" s="88">
        <v>10</v>
      </c>
      <c r="G9" s="79">
        <f>+B9*F9</f>
        <v>1000</v>
      </c>
    </row>
    <row r="10" spans="1:7" ht="36" customHeight="1">
      <c r="A10" s="64">
        <v>47</v>
      </c>
      <c r="B10" s="64">
        <v>24</v>
      </c>
      <c r="C10" s="64" t="s">
        <v>20</v>
      </c>
      <c r="D10" s="89" t="s">
        <v>131</v>
      </c>
      <c r="E10" s="64">
        <v>54114</v>
      </c>
      <c r="F10" s="88">
        <v>0.5</v>
      </c>
      <c r="G10" s="79">
        <f>+B10*F10</f>
        <v>12</v>
      </c>
    </row>
    <row r="11" spans="1:7" ht="27" customHeight="1">
      <c r="A11" s="64">
        <v>56</v>
      </c>
      <c r="B11" s="64">
        <v>5</v>
      </c>
      <c r="C11" s="64" t="s">
        <v>20</v>
      </c>
      <c r="D11" s="89" t="s">
        <v>132</v>
      </c>
      <c r="E11" s="64">
        <v>54114</v>
      </c>
      <c r="F11" s="88">
        <v>2</v>
      </c>
      <c r="G11" s="79">
        <f>+B11*F11</f>
        <v>10</v>
      </c>
    </row>
    <row r="12" spans="1:7" ht="21" customHeight="1">
      <c r="A12" s="203" t="s">
        <v>39</v>
      </c>
      <c r="B12" s="203"/>
      <c r="C12" s="203"/>
      <c r="D12" s="203"/>
      <c r="E12" s="203"/>
      <c r="F12" s="203"/>
      <c r="G12" s="68">
        <f>SUM(G9:G11)</f>
        <v>1022</v>
      </c>
    </row>
    <row r="13" spans="1:7" ht="21" customHeight="1">
      <c r="A13" s="204" t="s">
        <v>40</v>
      </c>
      <c r="B13" s="204"/>
      <c r="C13" s="204"/>
      <c r="D13" s="204"/>
      <c r="E13" s="204"/>
      <c r="F13" s="204"/>
      <c r="G13" s="68">
        <f>+G7+G12</f>
        <v>1024.9</v>
      </c>
    </row>
  </sheetData>
  <sheetProtection/>
  <mergeCells count="9">
    <mergeCell ref="A13:F13"/>
    <mergeCell ref="C4:C5"/>
    <mergeCell ref="A3:G3"/>
    <mergeCell ref="A7:F7"/>
    <mergeCell ref="A8:G8"/>
    <mergeCell ref="A4:A5"/>
    <mergeCell ref="B4:B5"/>
    <mergeCell ref="D5:G5"/>
    <mergeCell ref="A12:F1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50"/>
  <sheetViews>
    <sheetView zoomScaleSheetLayoutView="115" workbookViewId="0" topLeftCell="A4">
      <selection activeCell="B13" sqref="B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170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46</v>
      </c>
      <c r="B9" s="127"/>
      <c r="C9" s="127"/>
      <c r="D9" s="127"/>
      <c r="E9" s="127"/>
      <c r="F9" s="128"/>
      <c r="G9" s="132" t="s">
        <v>47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48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>
        <v>54114</v>
      </c>
      <c r="C13" s="48" t="s">
        <v>20</v>
      </c>
      <c r="D13" s="142" t="s">
        <v>30</v>
      </c>
      <c r="E13" s="143"/>
      <c r="F13" s="144"/>
      <c r="G13" s="70">
        <v>133.65</v>
      </c>
      <c r="H13" s="55">
        <f>+A13*G13</f>
        <v>133.65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.75" customHeight="1">
      <c r="A15" s="49"/>
      <c r="B15" s="50"/>
      <c r="C15" s="48"/>
      <c r="D15" s="148" t="s">
        <v>57</v>
      </c>
      <c r="E15" s="149"/>
      <c r="F15" s="150"/>
      <c r="G15" s="52"/>
      <c r="H15" s="51"/>
    </row>
    <row r="16" spans="1:8" ht="79.5" customHeight="1">
      <c r="A16" s="38"/>
      <c r="B16" s="37"/>
      <c r="C16" s="37"/>
      <c r="D16" s="148" t="s">
        <v>160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60"/>
      <c r="E25" s="61"/>
      <c r="F25" s="62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2.75" customHeight="1">
      <c r="A28" s="34"/>
      <c r="B28" s="35"/>
      <c r="C28" s="35"/>
      <c r="D28" s="155"/>
      <c r="E28" s="156"/>
      <c r="F28" s="157"/>
      <c r="G28" s="36"/>
      <c r="H28" s="23"/>
    </row>
    <row r="29" spans="1:8" ht="12.75" customHeight="1">
      <c r="A29" s="34"/>
      <c r="B29" s="35"/>
      <c r="C29" s="35"/>
      <c r="D29" s="57"/>
      <c r="E29" s="58"/>
      <c r="F29" s="59"/>
      <c r="G29" s="36"/>
      <c r="H29" s="23"/>
    </row>
    <row r="30" spans="1:8" ht="11.25" customHeight="1">
      <c r="A30" s="34"/>
      <c r="B30" s="35"/>
      <c r="C30" s="35"/>
      <c r="D30" s="57"/>
      <c r="E30" s="58"/>
      <c r="F30" s="59"/>
      <c r="G30" s="36"/>
      <c r="H30" s="23"/>
    </row>
    <row r="31" spans="1:8" ht="12.75" customHeight="1">
      <c r="A31" s="22"/>
      <c r="B31" s="9"/>
      <c r="C31" s="9"/>
      <c r="D31" s="166"/>
      <c r="E31" s="167"/>
      <c r="F31" s="168"/>
      <c r="G31" s="18"/>
      <c r="H31" s="23"/>
    </row>
    <row r="32" spans="1:10" ht="12.75" customHeight="1" thickBot="1">
      <c r="A32" s="24"/>
      <c r="B32" s="10"/>
      <c r="C32" s="10"/>
      <c r="D32" s="169"/>
      <c r="E32" s="167"/>
      <c r="F32" s="167"/>
      <c r="G32" s="18"/>
      <c r="H32" s="21"/>
      <c r="J32" s="1" t="s">
        <v>4</v>
      </c>
    </row>
    <row r="33" spans="1:8" ht="24" customHeight="1" thickBot="1">
      <c r="A33" s="25" t="s">
        <v>5</v>
      </c>
      <c r="B33" s="170" t="str">
        <f>CONCATENATE("****",UPPER(l_letras(H33)),"****")</f>
        <v>****CIENTO TREINTA Y TRES CON 65/100 DOLARES****</v>
      </c>
      <c r="C33" s="171"/>
      <c r="D33" s="171"/>
      <c r="E33" s="171"/>
      <c r="F33" s="171"/>
      <c r="G33" s="172"/>
      <c r="H33" s="56">
        <f>SUM(H13:H32)</f>
        <v>133.65</v>
      </c>
    </row>
    <row r="34" spans="1:8" ht="12.75" customHeight="1">
      <c r="A34" s="173" t="s">
        <v>15</v>
      </c>
      <c r="B34" s="174"/>
      <c r="C34" s="174"/>
      <c r="D34" s="174"/>
      <c r="E34" s="174"/>
      <c r="F34" s="174"/>
      <c r="G34" s="174"/>
      <c r="H34" s="175"/>
    </row>
    <row r="35" spans="1:8" ht="12" customHeight="1" thickBot="1">
      <c r="A35" s="176"/>
      <c r="B35" s="177"/>
      <c r="C35" s="177"/>
      <c r="D35" s="177"/>
      <c r="E35" s="177"/>
      <c r="F35" s="177"/>
      <c r="G35" s="177"/>
      <c r="H35" s="178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7.2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0.25" customHeight="1">
      <c r="A41" s="179" t="s">
        <v>23</v>
      </c>
      <c r="B41" s="180"/>
      <c r="C41" s="180"/>
      <c r="D41" s="180"/>
      <c r="E41" s="181"/>
      <c r="F41" s="182" t="str">
        <f>+A9</f>
        <v>DPG, S.A. DE C.V.</v>
      </c>
      <c r="G41" s="183"/>
      <c r="H41" s="184"/>
      <c r="I41" s="3"/>
    </row>
    <row r="42" spans="1:9" ht="15.75" customHeight="1">
      <c r="A42" s="158" t="s">
        <v>24</v>
      </c>
      <c r="B42" s="159"/>
      <c r="C42" s="159"/>
      <c r="D42" s="159"/>
      <c r="E42" s="160"/>
      <c r="F42" s="210" t="s">
        <v>7</v>
      </c>
      <c r="G42" s="183"/>
      <c r="H42" s="184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164"/>
      <c r="B44" s="165"/>
      <c r="C44" s="165"/>
      <c r="D44" s="165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0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23:F23"/>
    <mergeCell ref="A11:H11"/>
    <mergeCell ref="D12:F12"/>
    <mergeCell ref="D13:F13"/>
    <mergeCell ref="D14:F14"/>
    <mergeCell ref="D16:F16"/>
    <mergeCell ref="D17:F17"/>
    <mergeCell ref="D15:F15"/>
    <mergeCell ref="A44:D44"/>
    <mergeCell ref="D32:F32"/>
    <mergeCell ref="B33:G33"/>
    <mergeCell ref="A34:H35"/>
    <mergeCell ref="A41:E41"/>
    <mergeCell ref="D18:F18"/>
    <mergeCell ref="D19:F19"/>
    <mergeCell ref="D20:F20"/>
    <mergeCell ref="D21:F21"/>
    <mergeCell ref="D22:F22"/>
    <mergeCell ref="F41:H41"/>
    <mergeCell ref="A42:E42"/>
    <mergeCell ref="F42:H42"/>
    <mergeCell ref="D24:F24"/>
    <mergeCell ref="D26:F26"/>
    <mergeCell ref="D27:F27"/>
    <mergeCell ref="D28:F28"/>
    <mergeCell ref="D31:F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G21"/>
  <sheetViews>
    <sheetView zoomScalePageLayoutView="0" workbookViewId="0" topLeftCell="A11">
      <selection activeCell="I18" sqref="I18"/>
    </sheetView>
  </sheetViews>
  <sheetFormatPr defaultColWidth="11.421875" defaultRowHeight="12.75"/>
  <cols>
    <col min="2" max="2" width="10.8515625" style="0" customWidth="1"/>
    <col min="3" max="3" width="9.7109375" style="0" customWidth="1"/>
    <col min="4" max="4" width="33.8515625" style="0" customWidth="1"/>
    <col min="5" max="5" width="11.00390625" style="0" customWidth="1"/>
    <col min="6" max="6" width="9.28125" style="0" customWidth="1"/>
    <col min="7" max="7" width="11.140625" style="0" customWidth="1"/>
  </cols>
  <sheetData>
    <row r="5" spans="1:7" ht="40.5" customHeight="1">
      <c r="A5" s="209" t="s">
        <v>49</v>
      </c>
      <c r="B5" s="209"/>
      <c r="C5" s="209"/>
      <c r="D5" s="209"/>
      <c r="E5" s="209"/>
      <c r="F5" s="209"/>
      <c r="G5" s="209"/>
    </row>
    <row r="6" spans="1:7" ht="33.75">
      <c r="A6" s="191" t="s">
        <v>51</v>
      </c>
      <c r="B6" s="191" t="s">
        <v>52</v>
      </c>
      <c r="C6" s="191" t="s">
        <v>53</v>
      </c>
      <c r="D6" s="74" t="s">
        <v>1</v>
      </c>
      <c r="E6" s="74" t="s">
        <v>3</v>
      </c>
      <c r="F6" s="74" t="s">
        <v>149</v>
      </c>
      <c r="G6" s="74" t="s">
        <v>36</v>
      </c>
    </row>
    <row r="7" spans="1:7" ht="19.5" customHeight="1">
      <c r="A7" s="191"/>
      <c r="B7" s="191"/>
      <c r="C7" s="191"/>
      <c r="D7" s="213" t="s">
        <v>37</v>
      </c>
      <c r="E7" s="213"/>
      <c r="F7" s="213"/>
      <c r="G7" s="213"/>
    </row>
    <row r="8" spans="1:7" ht="30" customHeight="1">
      <c r="A8" s="64">
        <v>11</v>
      </c>
      <c r="B8" s="65">
        <v>25</v>
      </c>
      <c r="C8" s="64" t="s">
        <v>107</v>
      </c>
      <c r="D8" s="90" t="s">
        <v>133</v>
      </c>
      <c r="E8" s="64">
        <v>54114</v>
      </c>
      <c r="F8" s="88">
        <v>0.12</v>
      </c>
      <c r="G8" s="91">
        <f aca="true" t="shared" si="0" ref="G8:G13">+B8*F8</f>
        <v>3</v>
      </c>
    </row>
    <row r="9" spans="1:7" ht="30" customHeight="1">
      <c r="A9" s="73">
        <v>22</v>
      </c>
      <c r="B9" s="66">
        <v>10</v>
      </c>
      <c r="C9" s="73" t="s">
        <v>20</v>
      </c>
      <c r="D9" s="90" t="s">
        <v>134</v>
      </c>
      <c r="E9" s="64">
        <v>54114</v>
      </c>
      <c r="F9" s="88">
        <v>1.45</v>
      </c>
      <c r="G9" s="91">
        <f t="shared" si="0"/>
        <v>14.5</v>
      </c>
    </row>
    <row r="10" spans="1:7" ht="30" customHeight="1">
      <c r="A10" s="73">
        <v>23</v>
      </c>
      <c r="B10" s="66">
        <v>10</v>
      </c>
      <c r="C10" s="73" t="s">
        <v>20</v>
      </c>
      <c r="D10" s="90" t="s">
        <v>135</v>
      </c>
      <c r="E10" s="64">
        <v>54114</v>
      </c>
      <c r="F10" s="88">
        <v>2.38</v>
      </c>
      <c r="G10" s="91">
        <f t="shared" si="0"/>
        <v>23.799999999999997</v>
      </c>
    </row>
    <row r="11" spans="1:7" ht="30" customHeight="1">
      <c r="A11" s="73">
        <v>24</v>
      </c>
      <c r="B11" s="66">
        <v>20</v>
      </c>
      <c r="C11" s="73" t="s">
        <v>136</v>
      </c>
      <c r="D11" s="90" t="s">
        <v>137</v>
      </c>
      <c r="E11" s="64">
        <v>54114</v>
      </c>
      <c r="F11" s="88">
        <v>0.6</v>
      </c>
      <c r="G11" s="91">
        <f t="shared" si="0"/>
        <v>12</v>
      </c>
    </row>
    <row r="12" spans="1:7" ht="30" customHeight="1">
      <c r="A12" s="73">
        <v>25</v>
      </c>
      <c r="B12" s="66">
        <v>20</v>
      </c>
      <c r="C12" s="73" t="s">
        <v>138</v>
      </c>
      <c r="D12" s="90" t="s">
        <v>139</v>
      </c>
      <c r="E12" s="64">
        <v>54114</v>
      </c>
      <c r="F12" s="88">
        <v>0.85</v>
      </c>
      <c r="G12" s="91">
        <f t="shared" si="0"/>
        <v>17</v>
      </c>
    </row>
    <row r="13" spans="1:7" ht="30" customHeight="1">
      <c r="A13" s="64">
        <v>30</v>
      </c>
      <c r="B13" s="65">
        <v>24</v>
      </c>
      <c r="C13" s="64" t="s">
        <v>140</v>
      </c>
      <c r="D13" s="90" t="s">
        <v>141</v>
      </c>
      <c r="E13" s="64">
        <v>54114</v>
      </c>
      <c r="F13" s="88">
        <v>0.95</v>
      </c>
      <c r="G13" s="91">
        <f t="shared" si="0"/>
        <v>22.799999999999997</v>
      </c>
    </row>
    <row r="14" spans="1:7" ht="27" customHeight="1">
      <c r="A14" s="217" t="s">
        <v>39</v>
      </c>
      <c r="B14" s="218"/>
      <c r="C14" s="218"/>
      <c r="D14" s="218"/>
      <c r="E14" s="218"/>
      <c r="F14" s="219"/>
      <c r="G14" s="68">
        <f>SUM(G8:G13)</f>
        <v>93.1</v>
      </c>
    </row>
    <row r="15" spans="1:7" ht="15">
      <c r="A15" s="200" t="s">
        <v>38</v>
      </c>
      <c r="B15" s="201"/>
      <c r="C15" s="201"/>
      <c r="D15" s="201"/>
      <c r="E15" s="201"/>
      <c r="F15" s="201"/>
      <c r="G15" s="202"/>
    </row>
    <row r="16" spans="1:7" ht="42" customHeight="1">
      <c r="A16" s="64">
        <v>40</v>
      </c>
      <c r="B16" s="64">
        <v>20</v>
      </c>
      <c r="C16" s="64" t="s">
        <v>107</v>
      </c>
      <c r="D16" s="90" t="s">
        <v>133</v>
      </c>
      <c r="E16" s="64">
        <v>54114</v>
      </c>
      <c r="F16" s="88">
        <v>0.12</v>
      </c>
      <c r="G16" s="79">
        <f>+B16*F16</f>
        <v>2.4</v>
      </c>
    </row>
    <row r="17" spans="1:7" ht="34.5" customHeight="1">
      <c r="A17" s="73">
        <v>44</v>
      </c>
      <c r="B17" s="66">
        <v>5</v>
      </c>
      <c r="C17" s="73" t="s">
        <v>20</v>
      </c>
      <c r="D17" s="90" t="s">
        <v>134</v>
      </c>
      <c r="E17" s="64">
        <v>54114</v>
      </c>
      <c r="F17" s="88">
        <v>1.45</v>
      </c>
      <c r="G17" s="79">
        <f>+B17*F17</f>
        <v>7.25</v>
      </c>
    </row>
    <row r="18" spans="1:7" ht="35.25" customHeight="1">
      <c r="A18" s="73">
        <v>46</v>
      </c>
      <c r="B18" s="66">
        <v>5</v>
      </c>
      <c r="C18" s="73" t="s">
        <v>20</v>
      </c>
      <c r="D18" s="90" t="s">
        <v>135</v>
      </c>
      <c r="E18" s="64">
        <v>54114</v>
      </c>
      <c r="F18" s="88">
        <v>2.38</v>
      </c>
      <c r="G18" s="79">
        <f>+B18*F18</f>
        <v>11.899999999999999</v>
      </c>
    </row>
    <row r="19" spans="1:7" ht="35.25" customHeight="1">
      <c r="A19" s="64">
        <v>61</v>
      </c>
      <c r="B19" s="64">
        <v>20</v>
      </c>
      <c r="C19" s="64" t="s">
        <v>140</v>
      </c>
      <c r="D19" s="90" t="s">
        <v>141</v>
      </c>
      <c r="E19" s="64">
        <v>54114</v>
      </c>
      <c r="F19" s="88">
        <v>0.95</v>
      </c>
      <c r="G19" s="79">
        <f>+B19*F19</f>
        <v>19</v>
      </c>
    </row>
    <row r="20" spans="1:7" ht="15.75">
      <c r="A20" s="203" t="s">
        <v>39</v>
      </c>
      <c r="B20" s="203"/>
      <c r="C20" s="203"/>
      <c r="D20" s="203"/>
      <c r="E20" s="203"/>
      <c r="F20" s="203"/>
      <c r="G20" s="68">
        <f>SUM(G16:G19)</f>
        <v>40.55</v>
      </c>
    </row>
    <row r="21" spans="1:7" ht="15.75">
      <c r="A21" s="204" t="s">
        <v>40</v>
      </c>
      <c r="B21" s="204"/>
      <c r="C21" s="204"/>
      <c r="D21" s="204"/>
      <c r="E21" s="204"/>
      <c r="F21" s="204"/>
      <c r="G21" s="68">
        <f>+G14+G20</f>
        <v>133.64999999999998</v>
      </c>
    </row>
  </sheetData>
  <sheetProtection/>
  <mergeCells count="9">
    <mergeCell ref="A15:G15"/>
    <mergeCell ref="A20:F20"/>
    <mergeCell ref="A21:F21"/>
    <mergeCell ref="A5:G5"/>
    <mergeCell ref="A6:A7"/>
    <mergeCell ref="B6:B7"/>
    <mergeCell ref="D7:G7"/>
    <mergeCell ref="A14:F14"/>
    <mergeCell ref="C6:C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>
    <tabColor indexed="39"/>
  </sheetPr>
  <dimension ref="A2:J49"/>
  <sheetViews>
    <sheetView zoomScaleSheetLayoutView="115" workbookViewId="0" topLeftCell="A7">
      <selection activeCell="G14" sqref="G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171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142</v>
      </c>
      <c r="B9" s="127"/>
      <c r="C9" s="127"/>
      <c r="D9" s="127"/>
      <c r="E9" s="127"/>
      <c r="F9" s="128"/>
      <c r="G9" s="132" t="s">
        <v>143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144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29</v>
      </c>
      <c r="C13" s="48" t="s">
        <v>20</v>
      </c>
      <c r="D13" s="142" t="s">
        <v>30</v>
      </c>
      <c r="E13" s="143"/>
      <c r="F13" s="144"/>
      <c r="G13" s="70">
        <v>259.04</v>
      </c>
      <c r="H13" s="55">
        <f>+A13*G13</f>
        <v>259.04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49.5" customHeight="1">
      <c r="A15" s="49"/>
      <c r="B15" s="50"/>
      <c r="C15" s="48"/>
      <c r="D15" s="148" t="s">
        <v>161</v>
      </c>
      <c r="E15" s="149"/>
      <c r="F15" s="150"/>
      <c r="G15" s="52"/>
      <c r="H15" s="51"/>
    </row>
    <row r="16" spans="1:8" ht="78" customHeight="1">
      <c r="A16" s="38"/>
      <c r="B16" s="37"/>
      <c r="C16" s="37"/>
      <c r="D16" s="148" t="s">
        <v>162</v>
      </c>
      <c r="E16" s="149"/>
      <c r="F16" s="150"/>
      <c r="G16" s="42"/>
      <c r="H16" s="41"/>
    </row>
    <row r="17" spans="1:8" ht="66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60"/>
      <c r="E24" s="61"/>
      <c r="F24" s="62"/>
      <c r="G24" s="42"/>
      <c r="H24" s="41"/>
    </row>
    <row r="25" spans="1:8" ht="12.75" customHeight="1">
      <c r="A25" s="38"/>
      <c r="B25" s="37"/>
      <c r="C25" s="37"/>
      <c r="D25" s="60"/>
      <c r="E25" s="61"/>
      <c r="F25" s="62"/>
      <c r="G25" s="42"/>
      <c r="H25" s="41"/>
    </row>
    <row r="26" spans="1:8" ht="14.2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4"/>
      <c r="B27" s="35"/>
      <c r="C27" s="35"/>
      <c r="D27" s="155"/>
      <c r="E27" s="156"/>
      <c r="F27" s="157"/>
      <c r="G27" s="36"/>
      <c r="H27" s="23"/>
    </row>
    <row r="28" spans="1:8" ht="12.75" customHeight="1">
      <c r="A28" s="34"/>
      <c r="B28" s="35"/>
      <c r="C28" s="35"/>
      <c r="D28" s="57"/>
      <c r="E28" s="58"/>
      <c r="F28" s="59"/>
      <c r="G28" s="36"/>
      <c r="H28" s="23"/>
    </row>
    <row r="29" spans="1:8" ht="12.75" customHeight="1">
      <c r="A29" s="34"/>
      <c r="B29" s="35"/>
      <c r="C29" s="35"/>
      <c r="D29" s="57"/>
      <c r="E29" s="58" t="s">
        <v>4</v>
      </c>
      <c r="F29" s="59"/>
      <c r="G29" s="36"/>
      <c r="H29" s="23"/>
    </row>
    <row r="30" spans="1:8" ht="12.75" customHeight="1">
      <c r="A30" s="22"/>
      <c r="B30" s="9"/>
      <c r="C30" s="9"/>
      <c r="D30" s="166"/>
      <c r="E30" s="167"/>
      <c r="F30" s="168"/>
      <c r="G30" s="18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****DOSCIENTOS CINCUENTA Y NUEVE CON 04/100 DOLARES****</v>
      </c>
      <c r="C32" s="171"/>
      <c r="D32" s="171"/>
      <c r="E32" s="171"/>
      <c r="F32" s="171"/>
      <c r="G32" s="172"/>
      <c r="H32" s="56">
        <f>SUM(H13:H31)</f>
        <v>259.04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8.7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0.25" customHeight="1">
      <c r="A40" s="179" t="s">
        <v>23</v>
      </c>
      <c r="B40" s="180"/>
      <c r="C40" s="180"/>
      <c r="D40" s="180"/>
      <c r="E40" s="181"/>
      <c r="F40" s="182" t="str">
        <f>+A9</f>
        <v>BUSINESS CENTER, S.A. DE C.V.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161" t="s">
        <v>7</v>
      </c>
      <c r="G41" s="162"/>
      <c r="H41" s="163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38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26:F26"/>
    <mergeCell ref="D27:F27"/>
    <mergeCell ref="D30:F30"/>
    <mergeCell ref="A11:H11"/>
    <mergeCell ref="D12:F12"/>
    <mergeCell ref="D13:F13"/>
    <mergeCell ref="D14:F14"/>
    <mergeCell ref="D16:F16"/>
    <mergeCell ref="D17:F17"/>
    <mergeCell ref="D15:F15"/>
    <mergeCell ref="D18:F18"/>
    <mergeCell ref="D19:F19"/>
    <mergeCell ref="D20:F20"/>
    <mergeCell ref="D21:F21"/>
    <mergeCell ref="D22:F22"/>
    <mergeCell ref="D23:F23"/>
    <mergeCell ref="A43:D43"/>
    <mergeCell ref="D31:F31"/>
    <mergeCell ref="B32:G32"/>
    <mergeCell ref="A33:H34"/>
    <mergeCell ref="A40:E40"/>
    <mergeCell ref="F40:H40"/>
    <mergeCell ref="A41:E41"/>
    <mergeCell ref="F41:H4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5">
      <selection activeCell="A9" sqref="A9:F9"/>
    </sheetView>
  </sheetViews>
  <sheetFormatPr defaultColWidth="11.421875" defaultRowHeight="12.75"/>
  <cols>
    <col min="2" max="2" width="10.8515625" style="0" customWidth="1"/>
    <col min="3" max="3" width="9.140625" style="0" customWidth="1"/>
    <col min="4" max="4" width="38.28125" style="0" customWidth="1"/>
    <col min="5" max="5" width="9.57421875" style="0" customWidth="1"/>
    <col min="6" max="7" width="9.28125" style="0" customWidth="1"/>
  </cols>
  <sheetData>
    <row r="3" spans="1:7" ht="33.75" customHeight="1">
      <c r="A3" s="209" t="s">
        <v>148</v>
      </c>
      <c r="B3" s="209"/>
      <c r="C3" s="209"/>
      <c r="D3" s="209"/>
      <c r="E3" s="209"/>
      <c r="F3" s="209"/>
      <c r="G3" s="209"/>
    </row>
    <row r="4" spans="1:7" ht="36.75" customHeight="1">
      <c r="A4" s="191" t="s">
        <v>51</v>
      </c>
      <c r="B4" s="191" t="s">
        <v>52</v>
      </c>
      <c r="C4" s="191" t="s">
        <v>53</v>
      </c>
      <c r="D4" s="74" t="s">
        <v>1</v>
      </c>
      <c r="E4" s="74" t="s">
        <v>3</v>
      </c>
      <c r="F4" s="74" t="s">
        <v>149</v>
      </c>
      <c r="G4" s="74" t="s">
        <v>36</v>
      </c>
    </row>
    <row r="5" spans="1:7" ht="19.5" customHeight="1">
      <c r="A5" s="191"/>
      <c r="B5" s="191"/>
      <c r="C5" s="191"/>
      <c r="D5" s="213" t="s">
        <v>37</v>
      </c>
      <c r="E5" s="213"/>
      <c r="F5" s="213"/>
      <c r="G5" s="213"/>
    </row>
    <row r="6" spans="1:7" ht="30.75" customHeight="1">
      <c r="A6" s="64">
        <v>4</v>
      </c>
      <c r="B6" s="64">
        <v>204</v>
      </c>
      <c r="C6" s="64" t="s">
        <v>107</v>
      </c>
      <c r="D6" s="90" t="s">
        <v>145</v>
      </c>
      <c r="E6" s="64">
        <v>54105</v>
      </c>
      <c r="F6" s="88">
        <v>1.2</v>
      </c>
      <c r="G6" s="92">
        <f>+B6*F6</f>
        <v>244.79999999999998</v>
      </c>
    </row>
    <row r="7" spans="1:7" ht="33" customHeight="1">
      <c r="A7" s="73">
        <v>13</v>
      </c>
      <c r="B7" s="66">
        <v>12</v>
      </c>
      <c r="C7" s="73" t="s">
        <v>20</v>
      </c>
      <c r="D7" s="90" t="s">
        <v>146</v>
      </c>
      <c r="E7" s="64">
        <v>54114</v>
      </c>
      <c r="F7" s="88">
        <v>0.28</v>
      </c>
      <c r="G7" s="92">
        <f>+B7*F7</f>
        <v>3.3600000000000003</v>
      </c>
    </row>
    <row r="8" spans="1:7" ht="31.5" customHeight="1">
      <c r="A8" s="73">
        <v>14</v>
      </c>
      <c r="B8" s="66">
        <v>24</v>
      </c>
      <c r="C8" s="73" t="s">
        <v>99</v>
      </c>
      <c r="D8" s="90" t="s">
        <v>147</v>
      </c>
      <c r="E8" s="64">
        <v>54114</v>
      </c>
      <c r="F8" s="88">
        <v>0.12</v>
      </c>
      <c r="G8" s="92">
        <f>+B8*F8</f>
        <v>2.88</v>
      </c>
    </row>
    <row r="9" spans="1:7" ht="21.75" customHeight="1">
      <c r="A9" s="220" t="s">
        <v>39</v>
      </c>
      <c r="B9" s="221"/>
      <c r="C9" s="221"/>
      <c r="D9" s="221"/>
      <c r="E9" s="221"/>
      <c r="F9" s="222"/>
      <c r="G9" s="68">
        <f>SUM(G6:G8)</f>
        <v>251.04</v>
      </c>
    </row>
    <row r="10" spans="1:7" ht="15.75" customHeight="1">
      <c r="A10" s="223" t="s">
        <v>38</v>
      </c>
      <c r="B10" s="224"/>
      <c r="C10" s="224"/>
      <c r="D10" s="224"/>
      <c r="E10" s="224"/>
      <c r="F10" s="224"/>
      <c r="G10" s="225"/>
    </row>
    <row r="11" spans="1:7" ht="35.25" customHeight="1">
      <c r="A11" s="73">
        <v>43</v>
      </c>
      <c r="B11" s="66">
        <v>20</v>
      </c>
      <c r="C11" s="73" t="s">
        <v>20</v>
      </c>
      <c r="D11" s="90" t="s">
        <v>146</v>
      </c>
      <c r="E11" s="64">
        <v>54114</v>
      </c>
      <c r="F11" s="88">
        <v>0.28</v>
      </c>
      <c r="G11" s="92">
        <f>+B11*F11</f>
        <v>5.6000000000000005</v>
      </c>
    </row>
    <row r="12" spans="1:7" ht="30.75" customHeight="1">
      <c r="A12" s="73">
        <v>63</v>
      </c>
      <c r="B12" s="66">
        <v>20</v>
      </c>
      <c r="C12" s="73" t="s">
        <v>99</v>
      </c>
      <c r="D12" s="90" t="s">
        <v>147</v>
      </c>
      <c r="E12" s="64">
        <v>54114</v>
      </c>
      <c r="F12" s="88">
        <v>0.12</v>
      </c>
      <c r="G12" s="92">
        <f>+B12*F12</f>
        <v>2.4</v>
      </c>
    </row>
    <row r="13" spans="1:7" ht="18.75" customHeight="1">
      <c r="A13" s="217" t="s">
        <v>39</v>
      </c>
      <c r="B13" s="218"/>
      <c r="C13" s="218"/>
      <c r="D13" s="218"/>
      <c r="E13" s="218"/>
      <c r="F13" s="219"/>
      <c r="G13" s="68">
        <f>SUM(G11:G12)</f>
        <v>8</v>
      </c>
    </row>
    <row r="14" spans="1:7" ht="16.5" customHeight="1">
      <c r="A14" s="226" t="s">
        <v>40</v>
      </c>
      <c r="B14" s="227"/>
      <c r="C14" s="227"/>
      <c r="D14" s="227"/>
      <c r="E14" s="227"/>
      <c r="F14" s="228"/>
      <c r="G14" s="68">
        <f>+G9+G13</f>
        <v>259.03999999999996</v>
      </c>
    </row>
  </sheetData>
  <sheetProtection/>
  <mergeCells count="9">
    <mergeCell ref="A3:G3"/>
    <mergeCell ref="A4:A5"/>
    <mergeCell ref="A9:F9"/>
    <mergeCell ref="A10:G10"/>
    <mergeCell ref="A13:F13"/>
    <mergeCell ref="A14:F14"/>
    <mergeCell ref="B4:B5"/>
    <mergeCell ref="D5:G5"/>
    <mergeCell ref="C4:C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2" sqref="A2:G22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8.710937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1" ht="16.5" customHeight="1"/>
    <row r="2" spans="1:7" ht="27" customHeight="1">
      <c r="A2" s="190" t="s">
        <v>81</v>
      </c>
      <c r="B2" s="190"/>
      <c r="C2" s="190"/>
      <c r="D2" s="190"/>
      <c r="E2" s="190"/>
      <c r="F2" s="190"/>
      <c r="G2" s="190"/>
    </row>
    <row r="3" spans="1:7" ht="33" customHeight="1">
      <c r="A3" s="191" t="s">
        <v>51</v>
      </c>
      <c r="B3" s="192" t="s">
        <v>52</v>
      </c>
      <c r="C3" s="192" t="s">
        <v>53</v>
      </c>
      <c r="D3" s="72" t="s">
        <v>1</v>
      </c>
      <c r="E3" s="72" t="s">
        <v>3</v>
      </c>
      <c r="F3" s="74" t="s">
        <v>149</v>
      </c>
      <c r="G3" s="72" t="s">
        <v>36</v>
      </c>
    </row>
    <row r="4" spans="1:7" ht="12.75" customHeight="1">
      <c r="A4" s="191"/>
      <c r="B4" s="193"/>
      <c r="C4" s="193"/>
      <c r="D4" s="194" t="s">
        <v>37</v>
      </c>
      <c r="E4" s="195"/>
      <c r="F4" s="195"/>
      <c r="G4" s="196"/>
    </row>
    <row r="5" spans="1:7" ht="18.75" customHeight="1">
      <c r="A5" s="94">
        <v>3</v>
      </c>
      <c r="B5" s="80">
        <v>1000</v>
      </c>
      <c r="C5" s="80" t="s">
        <v>68</v>
      </c>
      <c r="D5" s="95" t="s">
        <v>69</v>
      </c>
      <c r="E5" s="81">
        <v>54105</v>
      </c>
      <c r="F5" s="82">
        <v>0.04</v>
      </c>
      <c r="G5" s="96">
        <f aca="true" t="shared" si="0" ref="G5:G11">+B5*F5</f>
        <v>40</v>
      </c>
    </row>
    <row r="6" spans="1:7" ht="26.25" customHeight="1">
      <c r="A6" s="94">
        <v>5</v>
      </c>
      <c r="B6" s="80">
        <v>3000</v>
      </c>
      <c r="C6" s="80" t="s">
        <v>20</v>
      </c>
      <c r="D6" s="95" t="s">
        <v>70</v>
      </c>
      <c r="E6" s="81">
        <v>54105</v>
      </c>
      <c r="F6" s="82">
        <v>0.02</v>
      </c>
      <c r="G6" s="97">
        <f t="shared" si="0"/>
        <v>60</v>
      </c>
    </row>
    <row r="7" spans="1:7" ht="31.5" customHeight="1">
      <c r="A7" s="94">
        <v>8</v>
      </c>
      <c r="B7" s="80">
        <v>10</v>
      </c>
      <c r="C7" s="80" t="s">
        <v>71</v>
      </c>
      <c r="D7" s="95" t="s">
        <v>72</v>
      </c>
      <c r="E7" s="81">
        <v>54114</v>
      </c>
      <c r="F7" s="82">
        <v>1.92</v>
      </c>
      <c r="G7" s="97">
        <f t="shared" si="0"/>
        <v>19.2</v>
      </c>
    </row>
    <row r="8" spans="1:7" ht="33" customHeight="1">
      <c r="A8" s="94">
        <v>9</v>
      </c>
      <c r="B8" s="80">
        <v>15</v>
      </c>
      <c r="C8" s="80" t="s">
        <v>71</v>
      </c>
      <c r="D8" s="95" t="s">
        <v>73</v>
      </c>
      <c r="E8" s="81">
        <v>54114</v>
      </c>
      <c r="F8" s="82">
        <v>1.92</v>
      </c>
      <c r="G8" s="97">
        <f t="shared" si="0"/>
        <v>28.799999999999997</v>
      </c>
    </row>
    <row r="9" spans="1:7" ht="30.75" customHeight="1">
      <c r="A9" s="94">
        <v>10</v>
      </c>
      <c r="B9" s="80">
        <v>3</v>
      </c>
      <c r="C9" s="80" t="s">
        <v>71</v>
      </c>
      <c r="D9" s="95" t="s">
        <v>74</v>
      </c>
      <c r="E9" s="81">
        <v>54114</v>
      </c>
      <c r="F9" s="82">
        <v>1.92</v>
      </c>
      <c r="G9" s="97">
        <f t="shared" si="0"/>
        <v>5.76</v>
      </c>
    </row>
    <row r="10" spans="1:7" ht="25.5" customHeight="1">
      <c r="A10" s="94">
        <v>20</v>
      </c>
      <c r="B10" s="80">
        <v>40</v>
      </c>
      <c r="C10" s="80" t="s">
        <v>68</v>
      </c>
      <c r="D10" s="95" t="s">
        <v>75</v>
      </c>
      <c r="E10" s="81">
        <v>54114</v>
      </c>
      <c r="F10" s="82">
        <v>0.32</v>
      </c>
      <c r="G10" s="97">
        <f t="shared" si="0"/>
        <v>12.8</v>
      </c>
    </row>
    <row r="11" spans="1:7" ht="18" customHeight="1">
      <c r="A11" s="94">
        <v>32</v>
      </c>
      <c r="B11" s="80">
        <v>10</v>
      </c>
      <c r="C11" s="80" t="s">
        <v>20</v>
      </c>
      <c r="D11" s="95" t="s">
        <v>76</v>
      </c>
      <c r="E11" s="81">
        <v>54114</v>
      </c>
      <c r="F11" s="82">
        <v>0.26</v>
      </c>
      <c r="G11" s="97">
        <f t="shared" si="0"/>
        <v>2.6</v>
      </c>
    </row>
    <row r="12" spans="1:7" ht="20.25" customHeight="1">
      <c r="A12" s="197" t="s">
        <v>39</v>
      </c>
      <c r="B12" s="198"/>
      <c r="C12" s="198"/>
      <c r="D12" s="198"/>
      <c r="E12" s="198"/>
      <c r="F12" s="199"/>
      <c r="G12" s="98">
        <f>SUM(G5:G11)</f>
        <v>169.16</v>
      </c>
    </row>
    <row r="13" spans="1:7" ht="21" customHeight="1">
      <c r="A13" s="185" t="s">
        <v>38</v>
      </c>
      <c r="B13" s="186"/>
      <c r="C13" s="186"/>
      <c r="D13" s="186"/>
      <c r="E13" s="186"/>
      <c r="F13" s="186"/>
      <c r="G13" s="187"/>
    </row>
    <row r="14" spans="1:7" ht="22.5" customHeight="1">
      <c r="A14" s="94">
        <v>39</v>
      </c>
      <c r="B14" s="80">
        <v>250</v>
      </c>
      <c r="C14" s="80" t="s">
        <v>68</v>
      </c>
      <c r="D14" s="95" t="s">
        <v>69</v>
      </c>
      <c r="E14" s="81">
        <v>54105</v>
      </c>
      <c r="F14" s="82">
        <v>0.04</v>
      </c>
      <c r="G14" s="97">
        <f aca="true" t="shared" si="1" ref="G14:G20">+B14*F14</f>
        <v>10</v>
      </c>
    </row>
    <row r="15" spans="1:7" ht="32.25" customHeight="1">
      <c r="A15" s="94">
        <v>41</v>
      </c>
      <c r="B15" s="80">
        <v>4</v>
      </c>
      <c r="C15" s="80" t="s">
        <v>71</v>
      </c>
      <c r="D15" s="95" t="s">
        <v>72</v>
      </c>
      <c r="E15" s="81">
        <v>54114</v>
      </c>
      <c r="F15" s="82">
        <v>1.92</v>
      </c>
      <c r="G15" s="97">
        <f t="shared" si="1"/>
        <v>7.68</v>
      </c>
    </row>
    <row r="16" spans="1:7" ht="23.25" customHeight="1">
      <c r="A16" s="94">
        <v>42</v>
      </c>
      <c r="B16" s="80">
        <v>3</v>
      </c>
      <c r="C16" s="80" t="s">
        <v>71</v>
      </c>
      <c r="D16" s="95" t="s">
        <v>77</v>
      </c>
      <c r="E16" s="81">
        <v>54114</v>
      </c>
      <c r="F16" s="82">
        <v>1.3</v>
      </c>
      <c r="G16" s="97">
        <f t="shared" si="1"/>
        <v>3.9000000000000004</v>
      </c>
    </row>
    <row r="17" spans="1:7" ht="27" customHeight="1">
      <c r="A17" s="94">
        <v>45</v>
      </c>
      <c r="B17" s="80">
        <v>24</v>
      </c>
      <c r="C17" s="80" t="s">
        <v>68</v>
      </c>
      <c r="D17" s="95" t="s">
        <v>75</v>
      </c>
      <c r="E17" s="81">
        <v>54114</v>
      </c>
      <c r="F17" s="82">
        <v>0.32</v>
      </c>
      <c r="G17" s="97">
        <f t="shared" si="1"/>
        <v>7.68</v>
      </c>
    </row>
    <row r="18" spans="1:7" ht="21" customHeight="1">
      <c r="A18" s="94">
        <v>58</v>
      </c>
      <c r="B18" s="80">
        <v>20</v>
      </c>
      <c r="C18" s="80" t="s">
        <v>20</v>
      </c>
      <c r="D18" s="95" t="s">
        <v>78</v>
      </c>
      <c r="E18" s="81">
        <v>54114</v>
      </c>
      <c r="F18" s="82">
        <v>0.09</v>
      </c>
      <c r="G18" s="97">
        <f t="shared" si="1"/>
        <v>1.7999999999999998</v>
      </c>
    </row>
    <row r="19" spans="1:7" ht="17.25" customHeight="1">
      <c r="A19" s="94">
        <v>59</v>
      </c>
      <c r="B19" s="80">
        <v>2</v>
      </c>
      <c r="C19" s="80" t="s">
        <v>20</v>
      </c>
      <c r="D19" s="95" t="s">
        <v>79</v>
      </c>
      <c r="E19" s="81">
        <v>54114</v>
      </c>
      <c r="F19" s="82">
        <v>3.05</v>
      </c>
      <c r="G19" s="97">
        <f t="shared" si="1"/>
        <v>6.1</v>
      </c>
    </row>
    <row r="20" spans="1:7" ht="25.5" customHeight="1">
      <c r="A20" s="94">
        <v>66</v>
      </c>
      <c r="B20" s="80">
        <v>12</v>
      </c>
      <c r="C20" s="80" t="s">
        <v>68</v>
      </c>
      <c r="D20" s="95" t="s">
        <v>80</v>
      </c>
      <c r="E20" s="81">
        <v>54116</v>
      </c>
      <c r="F20" s="82">
        <v>0.45</v>
      </c>
      <c r="G20" s="97">
        <f t="shared" si="1"/>
        <v>5.4</v>
      </c>
    </row>
    <row r="21" spans="1:7" ht="16.5" customHeight="1">
      <c r="A21" s="188" t="s">
        <v>39</v>
      </c>
      <c r="B21" s="188"/>
      <c r="C21" s="188"/>
      <c r="D21" s="188"/>
      <c r="E21" s="188"/>
      <c r="F21" s="188"/>
      <c r="G21" s="93">
        <f>SUM(G14:G20)</f>
        <v>42.559999999999995</v>
      </c>
    </row>
    <row r="22" spans="1:7" ht="16.5" customHeight="1">
      <c r="A22" s="189" t="s">
        <v>40</v>
      </c>
      <c r="B22" s="189"/>
      <c r="C22" s="189"/>
      <c r="D22" s="189"/>
      <c r="E22" s="189"/>
      <c r="F22" s="189"/>
      <c r="G22" s="93">
        <f>+G12+G21</f>
        <v>211.72</v>
      </c>
    </row>
  </sheetData>
  <sheetProtection/>
  <mergeCells count="9">
    <mergeCell ref="A13:G13"/>
    <mergeCell ref="A21:F21"/>
    <mergeCell ref="A22:F22"/>
    <mergeCell ref="A2:G2"/>
    <mergeCell ref="A3:A4"/>
    <mergeCell ref="B3:B4"/>
    <mergeCell ref="C3:C4"/>
    <mergeCell ref="D4:G4"/>
    <mergeCell ref="A12:F1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39"/>
  </sheetPr>
  <dimension ref="A2:J49"/>
  <sheetViews>
    <sheetView zoomScaleSheetLayoutView="115" workbookViewId="0" topLeftCell="A25">
      <selection activeCell="B14" sqref="B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164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84</v>
      </c>
      <c r="B9" s="127"/>
      <c r="C9" s="127"/>
      <c r="D9" s="127"/>
      <c r="E9" s="127"/>
      <c r="F9" s="128"/>
      <c r="G9" s="132" t="s">
        <v>82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83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6.25" customHeight="1">
      <c r="A13" s="53">
        <v>1</v>
      </c>
      <c r="B13" s="50">
        <v>54114</v>
      </c>
      <c r="C13" s="48" t="s">
        <v>20</v>
      </c>
      <c r="D13" s="142" t="s">
        <v>30</v>
      </c>
      <c r="E13" s="143"/>
      <c r="F13" s="144"/>
      <c r="G13" s="70">
        <v>263.85</v>
      </c>
      <c r="H13" s="55">
        <f>+A13*G13</f>
        <v>263.85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" customHeight="1">
      <c r="A15" s="49"/>
      <c r="B15" s="50"/>
      <c r="C15" s="48"/>
      <c r="D15" s="148" t="s">
        <v>150</v>
      </c>
      <c r="E15" s="149"/>
      <c r="F15" s="150"/>
      <c r="G15" s="52"/>
      <c r="H15" s="51"/>
    </row>
    <row r="16" spans="1:8" ht="79.5" customHeight="1">
      <c r="A16" s="38"/>
      <c r="B16" s="37"/>
      <c r="C16" s="37"/>
      <c r="D16" s="148" t="s">
        <v>151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2.75" customHeight="1">
      <c r="A28" s="34"/>
      <c r="B28" s="35"/>
      <c r="C28" s="35"/>
      <c r="D28" s="155"/>
      <c r="E28" s="156"/>
      <c r="F28" s="157"/>
      <c r="G28" s="36"/>
      <c r="H28" s="23"/>
    </row>
    <row r="29" spans="1:8" ht="15.75" customHeight="1">
      <c r="A29" s="34"/>
      <c r="B29" s="35"/>
      <c r="C29" s="35"/>
      <c r="D29" s="57"/>
      <c r="E29" s="58"/>
      <c r="F29" s="59"/>
      <c r="G29" s="36"/>
      <c r="H29" s="23"/>
    </row>
    <row r="30" spans="1:8" ht="12.75" customHeight="1">
      <c r="A30" s="34"/>
      <c r="B30" s="35"/>
      <c r="C30" s="35"/>
      <c r="D30" s="57"/>
      <c r="E30" s="58"/>
      <c r="F30" s="59"/>
      <c r="G30" s="36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****DOSCIENTOS SESENTA Y TRES CON 85/100 DOLARES****</v>
      </c>
      <c r="C32" s="171"/>
      <c r="D32" s="171"/>
      <c r="E32" s="171"/>
      <c r="F32" s="171"/>
      <c r="G32" s="172"/>
      <c r="H32" s="56">
        <f>SUM(H13:H31)</f>
        <v>263.85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1.2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8.5" customHeight="1">
      <c r="A40" s="179" t="s">
        <v>23</v>
      </c>
      <c r="B40" s="180"/>
      <c r="C40" s="180"/>
      <c r="D40" s="180"/>
      <c r="E40" s="181"/>
      <c r="F40" s="182" t="str">
        <f>+A9</f>
        <v>NOE ALBERTO GUILLEN
(LIBRERÍA Y PAPELERIA NUEVA SAN SALVADOR)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161" t="s">
        <v>7</v>
      </c>
      <c r="G41" s="162"/>
      <c r="H41" s="163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0">
    <mergeCell ref="A41:E41"/>
    <mergeCell ref="F41:H41"/>
    <mergeCell ref="A43:D43"/>
    <mergeCell ref="D31:F31"/>
    <mergeCell ref="B32:G32"/>
    <mergeCell ref="A33:H34"/>
    <mergeCell ref="A40:E40"/>
    <mergeCell ref="F40:H40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16" sqref="A16:G16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7.851562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2" ht="16.5" customHeight="1"/>
    <row r="3" spans="1:7" ht="28.5" customHeight="1">
      <c r="A3" s="205" t="s">
        <v>172</v>
      </c>
      <c r="B3" s="205"/>
      <c r="C3" s="205"/>
      <c r="D3" s="205"/>
      <c r="E3" s="205"/>
      <c r="F3" s="205"/>
      <c r="G3" s="205"/>
    </row>
    <row r="4" spans="1:7" ht="39" customHeight="1">
      <c r="A4" s="191" t="s">
        <v>51</v>
      </c>
      <c r="B4" s="192" t="s">
        <v>52</v>
      </c>
      <c r="C4" s="192" t="s">
        <v>53</v>
      </c>
      <c r="D4" s="72" t="s">
        <v>1</v>
      </c>
      <c r="E4" s="72" t="s">
        <v>3</v>
      </c>
      <c r="F4" s="74" t="s">
        <v>149</v>
      </c>
      <c r="G4" s="72" t="s">
        <v>36</v>
      </c>
    </row>
    <row r="5" spans="1:7" ht="19.5" customHeight="1">
      <c r="A5" s="191"/>
      <c r="B5" s="193"/>
      <c r="C5" s="193"/>
      <c r="D5" s="200" t="s">
        <v>37</v>
      </c>
      <c r="E5" s="201"/>
      <c r="F5" s="201"/>
      <c r="G5" s="202"/>
    </row>
    <row r="6" spans="1:7" ht="27.75" customHeight="1">
      <c r="A6" s="80">
        <v>16</v>
      </c>
      <c r="B6" s="80">
        <v>25</v>
      </c>
      <c r="C6" s="80" t="s">
        <v>85</v>
      </c>
      <c r="D6" s="83" t="s">
        <v>86</v>
      </c>
      <c r="E6" s="81">
        <v>54114</v>
      </c>
      <c r="F6" s="82">
        <v>1.1</v>
      </c>
      <c r="G6" s="78">
        <f>+B6*F6</f>
        <v>27.500000000000004</v>
      </c>
    </row>
    <row r="7" spans="1:7" ht="26.25" customHeight="1">
      <c r="A7" s="80">
        <v>17</v>
      </c>
      <c r="B7" s="80">
        <v>20</v>
      </c>
      <c r="C7" s="80" t="s">
        <v>85</v>
      </c>
      <c r="D7" s="83" t="s">
        <v>87</v>
      </c>
      <c r="E7" s="81">
        <v>54114</v>
      </c>
      <c r="F7" s="82">
        <v>0.84</v>
      </c>
      <c r="G7" s="79">
        <f>+B7*F7</f>
        <v>16.8</v>
      </c>
    </row>
    <row r="8" spans="1:7" ht="18.75" customHeight="1">
      <c r="A8" s="80">
        <v>18</v>
      </c>
      <c r="B8" s="80">
        <v>20</v>
      </c>
      <c r="C8" s="80" t="s">
        <v>54</v>
      </c>
      <c r="D8" s="83" t="s">
        <v>88</v>
      </c>
      <c r="E8" s="81">
        <v>54114</v>
      </c>
      <c r="F8" s="82">
        <v>0.19</v>
      </c>
      <c r="G8" s="79">
        <f aca="true" t="shared" si="0" ref="G8:G13">+B8*F8</f>
        <v>3.8</v>
      </c>
    </row>
    <row r="9" spans="1:7" ht="18.75" customHeight="1">
      <c r="A9" s="80">
        <v>19</v>
      </c>
      <c r="B9" s="80">
        <v>20</v>
      </c>
      <c r="C9" s="80" t="s">
        <v>20</v>
      </c>
      <c r="D9" s="83" t="s">
        <v>89</v>
      </c>
      <c r="E9" s="81">
        <v>54114</v>
      </c>
      <c r="F9" s="82">
        <v>0.17</v>
      </c>
      <c r="G9" s="79">
        <f t="shared" si="0"/>
        <v>3.4000000000000004</v>
      </c>
    </row>
    <row r="10" spans="1:7" ht="27" customHeight="1">
      <c r="A10" s="80">
        <v>26</v>
      </c>
      <c r="B10" s="80">
        <v>3</v>
      </c>
      <c r="C10" s="80" t="s">
        <v>20</v>
      </c>
      <c r="D10" s="83" t="s">
        <v>90</v>
      </c>
      <c r="E10" s="81">
        <v>54114</v>
      </c>
      <c r="F10" s="82">
        <v>1.4</v>
      </c>
      <c r="G10" s="79">
        <f t="shared" si="0"/>
        <v>4.199999999999999</v>
      </c>
    </row>
    <row r="11" spans="1:7" ht="25.5" customHeight="1">
      <c r="A11" s="80">
        <v>27</v>
      </c>
      <c r="B11" s="80">
        <v>10</v>
      </c>
      <c r="C11" s="80" t="s">
        <v>20</v>
      </c>
      <c r="D11" s="83" t="s">
        <v>91</v>
      </c>
      <c r="E11" s="81">
        <v>54114</v>
      </c>
      <c r="F11" s="82">
        <v>1.9</v>
      </c>
      <c r="G11" s="79">
        <f t="shared" si="0"/>
        <v>19</v>
      </c>
    </row>
    <row r="12" spans="1:7" ht="27.75" customHeight="1">
      <c r="A12" s="80">
        <v>29</v>
      </c>
      <c r="B12" s="80">
        <v>30</v>
      </c>
      <c r="C12" s="80" t="s">
        <v>20</v>
      </c>
      <c r="D12" s="83" t="s">
        <v>92</v>
      </c>
      <c r="E12" s="81">
        <v>54114</v>
      </c>
      <c r="F12" s="82">
        <v>0.59</v>
      </c>
      <c r="G12" s="79">
        <f t="shared" si="0"/>
        <v>17.7</v>
      </c>
    </row>
    <row r="13" spans="1:7" ht="18.75" customHeight="1">
      <c r="A13" s="80">
        <v>33</v>
      </c>
      <c r="B13" s="80">
        <v>12</v>
      </c>
      <c r="C13" s="80" t="s">
        <v>20</v>
      </c>
      <c r="D13" s="83" t="s">
        <v>93</v>
      </c>
      <c r="E13" s="81">
        <v>54114</v>
      </c>
      <c r="F13" s="82">
        <v>0.65</v>
      </c>
      <c r="G13" s="79">
        <f t="shared" si="0"/>
        <v>7.800000000000001</v>
      </c>
    </row>
    <row r="14" spans="1:7" ht="22.5" customHeight="1">
      <c r="A14" s="80">
        <v>35</v>
      </c>
      <c r="B14" s="80">
        <v>128</v>
      </c>
      <c r="C14" s="80" t="s">
        <v>94</v>
      </c>
      <c r="D14" s="83" t="s">
        <v>95</v>
      </c>
      <c r="E14" s="81">
        <v>54114</v>
      </c>
      <c r="F14" s="82">
        <v>0.9</v>
      </c>
      <c r="G14" s="79">
        <f>+B14*F14</f>
        <v>115.2</v>
      </c>
    </row>
    <row r="15" spans="1:7" ht="17.25" customHeight="1">
      <c r="A15" s="206" t="s">
        <v>39</v>
      </c>
      <c r="B15" s="207"/>
      <c r="C15" s="207"/>
      <c r="D15" s="207"/>
      <c r="E15" s="207"/>
      <c r="F15" s="208"/>
      <c r="G15" s="69">
        <f>SUM(G6:G14)</f>
        <v>215.4</v>
      </c>
    </row>
    <row r="16" spans="1:7" ht="14.25" customHeight="1">
      <c r="A16" s="200" t="s">
        <v>38</v>
      </c>
      <c r="B16" s="201"/>
      <c r="C16" s="201"/>
      <c r="D16" s="201"/>
      <c r="E16" s="201"/>
      <c r="F16" s="201"/>
      <c r="G16" s="202"/>
    </row>
    <row r="17" spans="1:7" ht="18.75" customHeight="1">
      <c r="A17" s="80">
        <v>50</v>
      </c>
      <c r="B17" s="80">
        <v>20</v>
      </c>
      <c r="C17" s="80" t="s">
        <v>54</v>
      </c>
      <c r="D17" s="83" t="s">
        <v>88</v>
      </c>
      <c r="E17" s="81">
        <v>54114</v>
      </c>
      <c r="F17" s="82">
        <v>0.19</v>
      </c>
      <c r="G17" s="79">
        <f>+B17*F17</f>
        <v>3.8</v>
      </c>
    </row>
    <row r="18" spans="1:7" ht="25.5" customHeight="1">
      <c r="A18" s="80">
        <v>51</v>
      </c>
      <c r="B18" s="80">
        <v>10</v>
      </c>
      <c r="C18" s="80" t="s">
        <v>85</v>
      </c>
      <c r="D18" s="83" t="s">
        <v>86</v>
      </c>
      <c r="E18" s="81">
        <v>54114</v>
      </c>
      <c r="F18" s="82">
        <v>1.1</v>
      </c>
      <c r="G18" s="79">
        <f>+B18*F18</f>
        <v>11</v>
      </c>
    </row>
    <row r="19" spans="1:7" ht="16.5" customHeight="1">
      <c r="A19" s="80">
        <v>52</v>
      </c>
      <c r="B19" s="80">
        <v>20</v>
      </c>
      <c r="C19" s="80" t="s">
        <v>20</v>
      </c>
      <c r="D19" s="83" t="s">
        <v>89</v>
      </c>
      <c r="E19" s="81">
        <v>54114</v>
      </c>
      <c r="F19" s="82">
        <v>0.17</v>
      </c>
      <c r="G19" s="79">
        <f>+B19*F19</f>
        <v>3.4000000000000004</v>
      </c>
    </row>
    <row r="20" spans="1:7" ht="21" customHeight="1">
      <c r="A20" s="80">
        <v>55</v>
      </c>
      <c r="B20" s="80">
        <v>5</v>
      </c>
      <c r="C20" s="80" t="s">
        <v>20</v>
      </c>
      <c r="D20" s="83" t="s">
        <v>93</v>
      </c>
      <c r="E20" s="81">
        <v>54114</v>
      </c>
      <c r="F20" s="82">
        <v>0.65</v>
      </c>
      <c r="G20" s="79">
        <f>+B20*F20</f>
        <v>3.25</v>
      </c>
    </row>
    <row r="21" spans="1:7" ht="25.5" customHeight="1">
      <c r="A21" s="80">
        <v>64</v>
      </c>
      <c r="B21" s="80">
        <v>30</v>
      </c>
      <c r="C21" s="80" t="s">
        <v>94</v>
      </c>
      <c r="D21" s="83" t="s">
        <v>95</v>
      </c>
      <c r="E21" s="81">
        <v>54114</v>
      </c>
      <c r="F21" s="82">
        <v>0.9</v>
      </c>
      <c r="G21" s="79">
        <f>+B21*F21</f>
        <v>27</v>
      </c>
    </row>
    <row r="22" spans="1:7" ht="17.25" customHeight="1">
      <c r="A22" s="203" t="s">
        <v>39</v>
      </c>
      <c r="B22" s="203"/>
      <c r="C22" s="203"/>
      <c r="D22" s="203"/>
      <c r="E22" s="203"/>
      <c r="F22" s="203"/>
      <c r="G22" s="68">
        <f>SUM(G17:G21)</f>
        <v>48.45</v>
      </c>
    </row>
    <row r="23" spans="1:7" ht="16.5" customHeight="1">
      <c r="A23" s="204" t="s">
        <v>40</v>
      </c>
      <c r="B23" s="204"/>
      <c r="C23" s="204"/>
      <c r="D23" s="204"/>
      <c r="E23" s="204"/>
      <c r="F23" s="204"/>
      <c r="G23" s="68">
        <f>+G15+G22</f>
        <v>263.85</v>
      </c>
    </row>
  </sheetData>
  <sheetProtection/>
  <mergeCells count="9">
    <mergeCell ref="A16:G16"/>
    <mergeCell ref="A22:F22"/>
    <mergeCell ref="A23:F23"/>
    <mergeCell ref="A3:G3"/>
    <mergeCell ref="A4:A5"/>
    <mergeCell ref="B4:B5"/>
    <mergeCell ref="C4:C5"/>
    <mergeCell ref="D5:G5"/>
    <mergeCell ref="A15:F1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tabColor indexed="39"/>
  </sheetPr>
  <dimension ref="A2:J48"/>
  <sheetViews>
    <sheetView zoomScaleSheetLayoutView="115" workbookViewId="0" topLeftCell="A7">
      <selection activeCell="D16" sqref="D16:F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165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96</v>
      </c>
      <c r="B9" s="127"/>
      <c r="C9" s="127"/>
      <c r="D9" s="127"/>
      <c r="E9" s="127"/>
      <c r="F9" s="128"/>
      <c r="G9" s="132" t="s">
        <v>97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98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6.25" customHeight="1">
      <c r="A13" s="53">
        <v>1</v>
      </c>
      <c r="B13" s="50">
        <v>54105</v>
      </c>
      <c r="C13" s="48" t="s">
        <v>20</v>
      </c>
      <c r="D13" s="142" t="s">
        <v>30</v>
      </c>
      <c r="E13" s="143"/>
      <c r="F13" s="144"/>
      <c r="G13" s="70">
        <v>465.5</v>
      </c>
      <c r="H13" s="55">
        <f>+A13*G13</f>
        <v>465.5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" customHeight="1">
      <c r="A15" s="49"/>
      <c r="B15" s="50"/>
      <c r="C15" s="48"/>
      <c r="D15" s="148" t="s">
        <v>152</v>
      </c>
      <c r="E15" s="149"/>
      <c r="F15" s="150"/>
      <c r="G15" s="52"/>
      <c r="H15" s="51"/>
    </row>
    <row r="16" spans="1:8" ht="91.5" customHeight="1">
      <c r="A16" s="38"/>
      <c r="B16" s="37"/>
      <c r="C16" s="37"/>
      <c r="D16" s="148" t="s">
        <v>153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5.75" customHeight="1">
      <c r="A28" s="34"/>
      <c r="B28" s="35"/>
      <c r="C28" s="35"/>
      <c r="D28" s="57"/>
      <c r="E28" s="58"/>
      <c r="F28" s="59"/>
      <c r="G28" s="36"/>
      <c r="H28" s="23"/>
    </row>
    <row r="29" spans="1:8" ht="12.75" customHeight="1">
      <c r="A29" s="22"/>
      <c r="B29" s="9"/>
      <c r="C29" s="9"/>
      <c r="D29" s="166"/>
      <c r="E29" s="167"/>
      <c r="F29" s="168"/>
      <c r="G29" s="18"/>
      <c r="H29" s="23"/>
    </row>
    <row r="30" spans="1:10" ht="12.75" customHeight="1" thickBot="1">
      <c r="A30" s="24"/>
      <c r="B30" s="10"/>
      <c r="C30" s="10"/>
      <c r="D30" s="169"/>
      <c r="E30" s="167"/>
      <c r="F30" s="167"/>
      <c r="G30" s="18"/>
      <c r="H30" s="21"/>
      <c r="J30" s="1" t="s">
        <v>4</v>
      </c>
    </row>
    <row r="31" spans="1:8" ht="24" customHeight="1" thickBot="1">
      <c r="A31" s="25" t="s">
        <v>5</v>
      </c>
      <c r="B31" s="170" t="str">
        <f>CONCATENATE("****",UPPER(l_letras(H31)),"****")</f>
        <v>****CUATROCIENTOS SESENTA Y CINCO CON 50/100 DOLARES****</v>
      </c>
      <c r="C31" s="171"/>
      <c r="D31" s="171"/>
      <c r="E31" s="171"/>
      <c r="F31" s="171"/>
      <c r="G31" s="172"/>
      <c r="H31" s="56">
        <f>SUM(H13:H30)</f>
        <v>465.5</v>
      </c>
    </row>
    <row r="32" spans="1:8" ht="12.75" customHeight="1">
      <c r="A32" s="173" t="s">
        <v>15</v>
      </c>
      <c r="B32" s="174"/>
      <c r="C32" s="174"/>
      <c r="D32" s="174"/>
      <c r="E32" s="174"/>
      <c r="F32" s="174"/>
      <c r="G32" s="174"/>
      <c r="H32" s="175"/>
    </row>
    <row r="33" spans="1:8" ht="12" customHeight="1" thickBot="1">
      <c r="A33" s="176"/>
      <c r="B33" s="177"/>
      <c r="C33" s="177"/>
      <c r="D33" s="177"/>
      <c r="E33" s="177"/>
      <c r="F33" s="177"/>
      <c r="G33" s="177"/>
      <c r="H33" s="178"/>
    </row>
    <row r="34" spans="1:8" ht="14.25">
      <c r="A34" s="26"/>
      <c r="B34" s="14"/>
      <c r="C34" s="14"/>
      <c r="D34" s="15"/>
      <c r="E34" s="16"/>
      <c r="F34" s="12"/>
      <c r="G34" s="13"/>
      <c r="H34" s="27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6.5" customHeight="1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9" ht="27" customHeight="1">
      <c r="A39" s="179" t="s">
        <v>23</v>
      </c>
      <c r="B39" s="180"/>
      <c r="C39" s="180"/>
      <c r="D39" s="180"/>
      <c r="E39" s="181"/>
      <c r="F39" s="182" t="str">
        <f>+A9</f>
        <v>JOSE EDGARDO HERNANDEZ PINEDA
(MEGAFOODS DE EL SALVADOR)</v>
      </c>
      <c r="G39" s="183"/>
      <c r="H39" s="184"/>
      <c r="I39" s="3"/>
    </row>
    <row r="40" spans="1:9" ht="15.75" customHeight="1">
      <c r="A40" s="158" t="s">
        <v>24</v>
      </c>
      <c r="B40" s="159"/>
      <c r="C40" s="159"/>
      <c r="D40" s="159"/>
      <c r="E40" s="160"/>
      <c r="F40" s="161" t="s">
        <v>7</v>
      </c>
      <c r="G40" s="162"/>
      <c r="H40" s="163"/>
      <c r="I40" s="3"/>
    </row>
    <row r="41" spans="1:9" ht="14.25">
      <c r="A41" s="28"/>
      <c r="B41" s="3"/>
      <c r="C41" s="3"/>
      <c r="D41" s="4"/>
      <c r="E41" s="17"/>
      <c r="F41" s="11"/>
      <c r="G41" s="8"/>
      <c r="H41" s="29"/>
      <c r="I41" s="3"/>
    </row>
    <row r="42" spans="1:9" ht="15" thickBot="1">
      <c r="A42" s="164"/>
      <c r="B42" s="165"/>
      <c r="C42" s="165"/>
      <c r="D42" s="165"/>
      <c r="E42" s="30"/>
      <c r="F42" s="31"/>
      <c r="G42" s="32"/>
      <c r="H42" s="33"/>
      <c r="I42" s="3"/>
    </row>
    <row r="43" spans="1:9" ht="15" thickTop="1">
      <c r="A43" s="6"/>
      <c r="B43" s="3"/>
      <c r="C43" s="3"/>
      <c r="D43" s="4"/>
      <c r="E43" s="1"/>
      <c r="G43" s="19" t="s">
        <v>8</v>
      </c>
      <c r="I43" s="3"/>
    </row>
    <row r="44" spans="1:9" ht="14.25">
      <c r="A44" s="6"/>
      <c r="B44" s="3"/>
      <c r="C44" s="3"/>
      <c r="D44" s="4"/>
      <c r="E44" s="1"/>
      <c r="G44" s="19" t="s">
        <v>9</v>
      </c>
      <c r="I44" s="3"/>
    </row>
    <row r="45" spans="1:9" ht="15">
      <c r="A45" s="6"/>
      <c r="B45" s="3"/>
      <c r="C45" s="3"/>
      <c r="D45" s="4"/>
      <c r="E45" s="1"/>
      <c r="G45" s="19" t="s">
        <v>10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40">
    <mergeCell ref="A42:D42"/>
    <mergeCell ref="D29:F29"/>
    <mergeCell ref="D30:F30"/>
    <mergeCell ref="B31:G31"/>
    <mergeCell ref="A32:H33"/>
    <mergeCell ref="A39:E39"/>
    <mergeCell ref="F39:H39"/>
    <mergeCell ref="D23:F23"/>
    <mergeCell ref="D24:F24"/>
    <mergeCell ref="D25:F25"/>
    <mergeCell ref="D26:F26"/>
    <mergeCell ref="D27:F27"/>
    <mergeCell ref="A40:E40"/>
    <mergeCell ref="F40:H40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6.14062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2" ht="16.5" customHeight="1"/>
    <row r="3" spans="1:7" ht="48.75" customHeight="1">
      <c r="A3" s="209" t="s">
        <v>101</v>
      </c>
      <c r="B3" s="209"/>
      <c r="C3" s="209"/>
      <c r="D3" s="209"/>
      <c r="E3" s="209"/>
      <c r="F3" s="209"/>
      <c r="G3" s="209"/>
    </row>
    <row r="4" spans="1:7" ht="42" customHeight="1">
      <c r="A4" s="191" t="s">
        <v>51</v>
      </c>
      <c r="B4" s="192" t="s">
        <v>52</v>
      </c>
      <c r="C4" s="192" t="s">
        <v>53</v>
      </c>
      <c r="D4" s="72" t="s">
        <v>1</v>
      </c>
      <c r="E4" s="72" t="s">
        <v>3</v>
      </c>
      <c r="F4" s="74" t="s">
        <v>149</v>
      </c>
      <c r="G4" s="72" t="s">
        <v>36</v>
      </c>
    </row>
    <row r="5" spans="1:7" ht="19.5" customHeight="1">
      <c r="A5" s="191"/>
      <c r="B5" s="193"/>
      <c r="C5" s="193"/>
      <c r="D5" s="200" t="s">
        <v>37</v>
      </c>
      <c r="E5" s="201"/>
      <c r="F5" s="201"/>
      <c r="G5" s="202"/>
    </row>
    <row r="6" spans="1:7" ht="46.5" customHeight="1">
      <c r="A6" s="84">
        <v>2</v>
      </c>
      <c r="B6" s="84">
        <v>300</v>
      </c>
      <c r="C6" s="84" t="s">
        <v>99</v>
      </c>
      <c r="D6" s="85" t="s">
        <v>100</v>
      </c>
      <c r="E6" s="71">
        <v>54105</v>
      </c>
      <c r="F6" s="86">
        <v>1.33</v>
      </c>
      <c r="G6" s="78">
        <f>+B6*F6</f>
        <v>399</v>
      </c>
    </row>
    <row r="7" spans="1:7" ht="20.25" customHeight="1">
      <c r="A7" s="206" t="s">
        <v>39</v>
      </c>
      <c r="B7" s="207"/>
      <c r="C7" s="207"/>
      <c r="D7" s="207"/>
      <c r="E7" s="207"/>
      <c r="F7" s="208"/>
      <c r="G7" s="69">
        <f>SUM(G6:G6)</f>
        <v>399</v>
      </c>
    </row>
    <row r="8" spans="1:7" ht="21" customHeight="1">
      <c r="A8" s="200" t="s">
        <v>38</v>
      </c>
      <c r="B8" s="201"/>
      <c r="C8" s="201"/>
      <c r="D8" s="201"/>
      <c r="E8" s="201"/>
      <c r="F8" s="201"/>
      <c r="G8" s="202"/>
    </row>
    <row r="9" spans="1:7" ht="45" customHeight="1">
      <c r="A9" s="84">
        <v>38</v>
      </c>
      <c r="B9" s="87">
        <v>50</v>
      </c>
      <c r="C9" s="84" t="s">
        <v>99</v>
      </c>
      <c r="D9" s="85" t="s">
        <v>100</v>
      </c>
      <c r="E9" s="71">
        <v>54105</v>
      </c>
      <c r="F9" s="86">
        <v>1.33</v>
      </c>
      <c r="G9" s="79">
        <f>+B9*F9</f>
        <v>66.5</v>
      </c>
    </row>
    <row r="10" spans="1:7" ht="21" customHeight="1">
      <c r="A10" s="203" t="s">
        <v>39</v>
      </c>
      <c r="B10" s="203"/>
      <c r="C10" s="203"/>
      <c r="D10" s="203"/>
      <c r="E10" s="203"/>
      <c r="F10" s="203"/>
      <c r="G10" s="68">
        <f>SUM(G9:G9)</f>
        <v>66.5</v>
      </c>
    </row>
    <row r="11" spans="1:7" ht="21" customHeight="1">
      <c r="A11" s="204" t="s">
        <v>40</v>
      </c>
      <c r="B11" s="204"/>
      <c r="C11" s="204"/>
      <c r="D11" s="204"/>
      <c r="E11" s="204"/>
      <c r="F11" s="204"/>
      <c r="G11" s="68">
        <f>+G7+G10</f>
        <v>465.5</v>
      </c>
    </row>
  </sheetData>
  <sheetProtection/>
  <mergeCells count="9">
    <mergeCell ref="A8:G8"/>
    <mergeCell ref="A10:F10"/>
    <mergeCell ref="A11:F11"/>
    <mergeCell ref="A3:G3"/>
    <mergeCell ref="A4:A5"/>
    <mergeCell ref="B4:B5"/>
    <mergeCell ref="C4:C5"/>
    <mergeCell ref="D5:G5"/>
    <mergeCell ref="A7:F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tabColor indexed="39"/>
  </sheetPr>
  <dimension ref="A2:J49"/>
  <sheetViews>
    <sheetView zoomScaleSheetLayoutView="115" workbookViewId="0" topLeftCell="A4">
      <selection activeCell="A9" sqref="A9:F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166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102</v>
      </c>
      <c r="B9" s="127"/>
      <c r="C9" s="127"/>
      <c r="D9" s="127"/>
      <c r="E9" s="127"/>
      <c r="F9" s="128"/>
      <c r="G9" s="132" t="s">
        <v>103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104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6.25" customHeight="1">
      <c r="A13" s="53">
        <v>1</v>
      </c>
      <c r="B13" s="50">
        <v>54105</v>
      </c>
      <c r="C13" s="48" t="s">
        <v>20</v>
      </c>
      <c r="D13" s="142" t="s">
        <v>30</v>
      </c>
      <c r="E13" s="143"/>
      <c r="F13" s="144"/>
      <c r="G13" s="70">
        <v>761.95</v>
      </c>
      <c r="H13" s="55">
        <f>+A13*G13</f>
        <v>761.95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1" customHeight="1">
      <c r="A15" s="49"/>
      <c r="B15" s="50"/>
      <c r="C15" s="48"/>
      <c r="D15" s="148" t="s">
        <v>154</v>
      </c>
      <c r="E15" s="149"/>
      <c r="F15" s="150"/>
      <c r="G15" s="52"/>
      <c r="H15" s="51"/>
    </row>
    <row r="16" spans="1:8" ht="79.5" customHeight="1">
      <c r="A16" s="38"/>
      <c r="B16" s="37"/>
      <c r="C16" s="37"/>
      <c r="D16" s="148" t="s">
        <v>155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152"/>
      <c r="E25" s="153"/>
      <c r="F25" s="154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2.75" customHeight="1">
      <c r="A28" s="34"/>
      <c r="B28" s="35"/>
      <c r="C28" s="35"/>
      <c r="D28" s="155"/>
      <c r="E28" s="156"/>
      <c r="F28" s="157"/>
      <c r="G28" s="36"/>
      <c r="H28" s="23"/>
    </row>
    <row r="29" spans="1:8" ht="15.75" customHeight="1">
      <c r="A29" s="34"/>
      <c r="B29" s="35"/>
      <c r="C29" s="35"/>
      <c r="D29" s="57"/>
      <c r="E29" s="58"/>
      <c r="F29" s="59"/>
      <c r="G29" s="36"/>
      <c r="H29" s="23"/>
    </row>
    <row r="30" spans="1:8" ht="12.75" customHeight="1">
      <c r="A30" s="22"/>
      <c r="B30" s="9"/>
      <c r="C30" s="9"/>
      <c r="D30" s="166"/>
      <c r="E30" s="167"/>
      <c r="F30" s="168"/>
      <c r="G30" s="18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****SETECIENTOS SESENTA Y UNO CON 95/100 DOLARES****</v>
      </c>
      <c r="C32" s="171"/>
      <c r="D32" s="171"/>
      <c r="E32" s="171"/>
      <c r="F32" s="171"/>
      <c r="G32" s="172"/>
      <c r="H32" s="56">
        <f>SUM(H13:H31)</f>
        <v>761.95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7" customHeight="1">
      <c r="A40" s="179" t="s">
        <v>23</v>
      </c>
      <c r="B40" s="180"/>
      <c r="C40" s="180"/>
      <c r="D40" s="180"/>
      <c r="E40" s="181"/>
      <c r="F40" s="182" t="str">
        <f>+A9</f>
        <v>ACOACEIG DE R.L.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161" t="s">
        <v>7</v>
      </c>
      <c r="G41" s="162"/>
      <c r="H41" s="163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1">
    <mergeCell ref="A41:E41"/>
    <mergeCell ref="F41:H41"/>
    <mergeCell ref="A43:D43"/>
    <mergeCell ref="D30:F30"/>
    <mergeCell ref="D31:F31"/>
    <mergeCell ref="B32:G32"/>
    <mergeCell ref="A33:H34"/>
    <mergeCell ref="A40:E40"/>
    <mergeCell ref="F40:H40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6.2812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2" ht="16.5" customHeight="1"/>
    <row r="3" spans="1:7" ht="35.25" customHeight="1">
      <c r="A3" s="209" t="s">
        <v>106</v>
      </c>
      <c r="B3" s="209"/>
      <c r="C3" s="209"/>
      <c r="D3" s="209"/>
      <c r="E3" s="209"/>
      <c r="F3" s="209"/>
      <c r="G3" s="209"/>
    </row>
    <row r="4" spans="1:7" ht="39.75" customHeight="1">
      <c r="A4" s="191" t="s">
        <v>51</v>
      </c>
      <c r="B4" s="192" t="s">
        <v>52</v>
      </c>
      <c r="C4" s="192" t="s">
        <v>53</v>
      </c>
      <c r="D4" s="72" t="s">
        <v>1</v>
      </c>
      <c r="E4" s="72" t="s">
        <v>3</v>
      </c>
      <c r="F4" s="74" t="s">
        <v>149</v>
      </c>
      <c r="G4" s="72" t="s">
        <v>36</v>
      </c>
    </row>
    <row r="5" spans="1:7" ht="19.5" customHeight="1">
      <c r="A5" s="191"/>
      <c r="B5" s="193"/>
      <c r="C5" s="193"/>
      <c r="D5" s="200" t="s">
        <v>37</v>
      </c>
      <c r="E5" s="201"/>
      <c r="F5" s="201"/>
      <c r="G5" s="202"/>
    </row>
    <row r="6" spans="1:7" ht="42" customHeight="1">
      <c r="A6" s="73">
        <v>1</v>
      </c>
      <c r="B6" s="73">
        <v>145</v>
      </c>
      <c r="C6" s="73" t="s">
        <v>55</v>
      </c>
      <c r="D6" s="67" t="s">
        <v>105</v>
      </c>
      <c r="E6" s="64">
        <v>54105</v>
      </c>
      <c r="F6" s="88">
        <v>3.11</v>
      </c>
      <c r="G6" s="78">
        <f>+B6*F6</f>
        <v>450.95</v>
      </c>
    </row>
    <row r="7" spans="1:7" ht="20.25" customHeight="1">
      <c r="A7" s="206" t="s">
        <v>39</v>
      </c>
      <c r="B7" s="207"/>
      <c r="C7" s="207"/>
      <c r="D7" s="207"/>
      <c r="E7" s="207"/>
      <c r="F7" s="208"/>
      <c r="G7" s="69">
        <f>SUM(G6:G6)</f>
        <v>450.95</v>
      </c>
    </row>
    <row r="8" spans="1:7" ht="21" customHeight="1">
      <c r="A8" s="200" t="s">
        <v>38</v>
      </c>
      <c r="B8" s="201"/>
      <c r="C8" s="201"/>
      <c r="D8" s="201"/>
      <c r="E8" s="201"/>
      <c r="F8" s="201"/>
      <c r="G8" s="202"/>
    </row>
    <row r="9" spans="1:7" ht="38.25" customHeight="1">
      <c r="A9" s="73">
        <v>37</v>
      </c>
      <c r="B9" s="73">
        <v>100</v>
      </c>
      <c r="C9" s="73" t="s">
        <v>55</v>
      </c>
      <c r="D9" s="67" t="s">
        <v>105</v>
      </c>
      <c r="E9" s="64">
        <v>54105</v>
      </c>
      <c r="F9" s="88">
        <v>3.11</v>
      </c>
      <c r="G9" s="79">
        <f>+B9*F9</f>
        <v>311</v>
      </c>
    </row>
    <row r="10" spans="1:7" ht="21" customHeight="1">
      <c r="A10" s="203" t="s">
        <v>39</v>
      </c>
      <c r="B10" s="203"/>
      <c r="C10" s="203"/>
      <c r="D10" s="203"/>
      <c r="E10" s="203"/>
      <c r="F10" s="203"/>
      <c r="G10" s="68">
        <f>SUM(G9:G9)</f>
        <v>311</v>
      </c>
    </row>
    <row r="11" spans="1:7" ht="21" customHeight="1">
      <c r="A11" s="204" t="s">
        <v>40</v>
      </c>
      <c r="B11" s="204"/>
      <c r="C11" s="204"/>
      <c r="D11" s="204"/>
      <c r="E11" s="204"/>
      <c r="F11" s="204"/>
      <c r="G11" s="68">
        <f>+G7+G10</f>
        <v>761.95</v>
      </c>
    </row>
  </sheetData>
  <sheetProtection/>
  <mergeCells count="9">
    <mergeCell ref="A8:G8"/>
    <mergeCell ref="A10:F10"/>
    <mergeCell ref="A11:F11"/>
    <mergeCell ref="A3:G3"/>
    <mergeCell ref="A4:A5"/>
    <mergeCell ref="B4:B5"/>
    <mergeCell ref="C4:C5"/>
    <mergeCell ref="D5:G5"/>
    <mergeCell ref="A7:F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2:J49"/>
  <sheetViews>
    <sheetView zoomScaleSheetLayoutView="115" workbookViewId="0" topLeftCell="A10">
      <selection activeCell="D16" sqref="D16:F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7" t="s">
        <v>17</v>
      </c>
      <c r="B5" s="108"/>
      <c r="C5" s="108"/>
      <c r="D5" s="108"/>
      <c r="E5" s="108"/>
      <c r="F5" s="108"/>
      <c r="G5" s="54" t="s">
        <v>6</v>
      </c>
      <c r="H5" s="20" t="s">
        <v>167</v>
      </c>
    </row>
    <row r="6" spans="1:10" ht="20.25" customHeight="1">
      <c r="A6" s="109" t="s">
        <v>13</v>
      </c>
      <c r="B6" s="110"/>
      <c r="C6" s="110"/>
      <c r="D6" s="110"/>
      <c r="E6" s="111">
        <f ca="1">YEAR(TODAY())</f>
        <v>2019</v>
      </c>
      <c r="F6" s="112"/>
      <c r="G6" s="113" t="s">
        <v>59</v>
      </c>
      <c r="H6" s="114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64</v>
      </c>
      <c r="F7" s="119"/>
      <c r="G7" s="120" t="s">
        <v>60</v>
      </c>
      <c r="H7" s="121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4" t="s">
        <v>173</v>
      </c>
      <c r="F8" s="125"/>
      <c r="G8" s="122"/>
      <c r="H8" s="123"/>
      <c r="I8" s="3"/>
      <c r="J8" s="1" t="s">
        <v>4</v>
      </c>
    </row>
    <row r="9" spans="1:10" ht="18" customHeight="1">
      <c r="A9" s="126" t="s">
        <v>42</v>
      </c>
      <c r="B9" s="127"/>
      <c r="C9" s="127"/>
      <c r="D9" s="127"/>
      <c r="E9" s="127"/>
      <c r="F9" s="128"/>
      <c r="G9" s="132" t="s">
        <v>43</v>
      </c>
      <c r="H9" s="133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134" t="s">
        <v>44</v>
      </c>
      <c r="H10" s="135"/>
      <c r="J10" s="1" t="s">
        <v>4</v>
      </c>
    </row>
    <row r="11" spans="1:8" ht="28.5" customHeight="1">
      <c r="A11" s="136" t="s">
        <v>28</v>
      </c>
      <c r="B11" s="137"/>
      <c r="C11" s="137"/>
      <c r="D11" s="137"/>
      <c r="E11" s="137"/>
      <c r="F11" s="137"/>
      <c r="G11" s="137"/>
      <c r="H11" s="138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9" t="s">
        <v>1</v>
      </c>
      <c r="E12" s="140"/>
      <c r="F12" s="141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174</v>
      </c>
      <c r="C13" s="48" t="s">
        <v>20</v>
      </c>
      <c r="D13" s="142" t="s">
        <v>30</v>
      </c>
      <c r="E13" s="143"/>
      <c r="F13" s="144"/>
      <c r="G13" s="70">
        <v>396.21</v>
      </c>
      <c r="H13" s="55">
        <f>+A13*G13</f>
        <v>396.21</v>
      </c>
    </row>
    <row r="14" spans="1:8" ht="13.5" customHeight="1">
      <c r="A14" s="49"/>
      <c r="B14" s="50"/>
      <c r="C14" s="48"/>
      <c r="D14" s="145" t="s">
        <v>14</v>
      </c>
      <c r="E14" s="146"/>
      <c r="F14" s="147"/>
      <c r="G14" s="52" t="s">
        <v>22</v>
      </c>
      <c r="H14" s="51"/>
    </row>
    <row r="15" spans="1:8" ht="50.25" customHeight="1">
      <c r="A15" s="49"/>
      <c r="B15" s="50"/>
      <c r="C15" s="48"/>
      <c r="D15" s="148" t="s">
        <v>58</v>
      </c>
      <c r="E15" s="149"/>
      <c r="F15" s="150"/>
      <c r="G15" s="52"/>
      <c r="H15" s="51"/>
    </row>
    <row r="16" spans="1:8" ht="96.75" customHeight="1">
      <c r="A16" s="38"/>
      <c r="B16" s="37"/>
      <c r="C16" s="37"/>
      <c r="D16" s="148" t="s">
        <v>156</v>
      </c>
      <c r="E16" s="149"/>
      <c r="F16" s="150"/>
      <c r="G16" s="42"/>
      <c r="H16" s="41"/>
    </row>
    <row r="17" spans="1:8" ht="62.25" customHeight="1">
      <c r="A17" s="38"/>
      <c r="B17" s="37"/>
      <c r="C17" s="37"/>
      <c r="D17" s="151" t="s">
        <v>31</v>
      </c>
      <c r="E17" s="149"/>
      <c r="F17" s="150"/>
      <c r="G17" s="42"/>
      <c r="H17" s="41"/>
    </row>
    <row r="18" spans="1:8" ht="21.75" customHeight="1">
      <c r="A18" s="39"/>
      <c r="B18" s="37"/>
      <c r="C18" s="37"/>
      <c r="D18" s="148" t="s">
        <v>32</v>
      </c>
      <c r="E18" s="149"/>
      <c r="F18" s="150"/>
      <c r="G18" s="42"/>
      <c r="H18" s="41"/>
    </row>
    <row r="19" spans="1:8" ht="33.75" customHeight="1">
      <c r="A19" s="39"/>
      <c r="B19" s="37"/>
      <c r="C19" s="37"/>
      <c r="D19" s="151" t="s">
        <v>25</v>
      </c>
      <c r="E19" s="149"/>
      <c r="F19" s="150"/>
      <c r="G19" s="42"/>
      <c r="H19" s="41"/>
    </row>
    <row r="20" spans="1:8" ht="48.75" customHeight="1">
      <c r="A20" s="40"/>
      <c r="B20" s="37"/>
      <c r="C20" s="37"/>
      <c r="D20" s="148" t="s">
        <v>26</v>
      </c>
      <c r="E20" s="149"/>
      <c r="F20" s="150"/>
      <c r="G20" s="42"/>
      <c r="H20" s="41"/>
    </row>
    <row r="21" spans="1:8" ht="12.75" customHeight="1">
      <c r="A21" s="38"/>
      <c r="B21" s="37"/>
      <c r="C21" s="37"/>
      <c r="D21" s="152"/>
      <c r="E21" s="153"/>
      <c r="F21" s="154"/>
      <c r="G21" s="42"/>
      <c r="H21" s="41"/>
    </row>
    <row r="22" spans="1:8" ht="12.75" customHeight="1">
      <c r="A22" s="38"/>
      <c r="B22" s="37"/>
      <c r="C22" s="37"/>
      <c r="D22" s="152"/>
      <c r="E22" s="153"/>
      <c r="F22" s="154"/>
      <c r="G22" s="42"/>
      <c r="H22" s="41"/>
    </row>
    <row r="23" spans="1:8" ht="12.75" customHeight="1">
      <c r="A23" s="38"/>
      <c r="B23" s="37"/>
      <c r="C23" s="37"/>
      <c r="D23" s="152"/>
      <c r="E23" s="153"/>
      <c r="F23" s="154"/>
      <c r="G23" s="42"/>
      <c r="H23" s="41"/>
    </row>
    <row r="24" spans="1:8" ht="12.75" customHeight="1">
      <c r="A24" s="38"/>
      <c r="B24" s="37"/>
      <c r="C24" s="37"/>
      <c r="D24" s="152"/>
      <c r="E24" s="153"/>
      <c r="F24" s="154"/>
      <c r="G24" s="42"/>
      <c r="H24" s="41"/>
    </row>
    <row r="25" spans="1:8" ht="12.75" customHeight="1">
      <c r="A25" s="38"/>
      <c r="B25" s="37"/>
      <c r="C25" s="37"/>
      <c r="D25" s="75"/>
      <c r="E25" s="76"/>
      <c r="F25" s="77"/>
      <c r="G25" s="42"/>
      <c r="H25" s="41"/>
    </row>
    <row r="26" spans="1:8" ht="12.75" customHeight="1">
      <c r="A26" s="38"/>
      <c r="B26" s="37"/>
      <c r="C26" s="37"/>
      <c r="D26" s="152"/>
      <c r="E26" s="153"/>
      <c r="F26" s="154"/>
      <c r="G26" s="42"/>
      <c r="H26" s="41"/>
    </row>
    <row r="27" spans="1:8" ht="12.75" customHeight="1">
      <c r="A27" s="38"/>
      <c r="B27" s="37"/>
      <c r="C27" s="37"/>
      <c r="D27" s="152"/>
      <c r="E27" s="153"/>
      <c r="F27" s="154"/>
      <c r="G27" s="42"/>
      <c r="H27" s="41"/>
    </row>
    <row r="28" spans="1:8" ht="12.75" customHeight="1">
      <c r="A28" s="34"/>
      <c r="B28" s="35"/>
      <c r="C28" s="35"/>
      <c r="D28" s="155"/>
      <c r="E28" s="156"/>
      <c r="F28" s="157"/>
      <c r="G28" s="36"/>
      <c r="H28" s="23"/>
    </row>
    <row r="29" spans="1:8" ht="12.75" customHeight="1">
      <c r="A29" s="34"/>
      <c r="B29" s="35"/>
      <c r="C29" s="35"/>
      <c r="D29" s="57"/>
      <c r="E29" s="58"/>
      <c r="F29" s="59"/>
      <c r="G29" s="36"/>
      <c r="H29" s="23"/>
    </row>
    <row r="30" spans="1:8" ht="12.75" customHeight="1">
      <c r="A30" s="22"/>
      <c r="B30" s="9"/>
      <c r="C30" s="9"/>
      <c r="D30" s="166"/>
      <c r="E30" s="167"/>
      <c r="F30" s="168"/>
      <c r="G30" s="18"/>
      <c r="H30" s="23"/>
    </row>
    <row r="31" spans="1:10" ht="12.75" customHeight="1" thickBot="1">
      <c r="A31" s="24"/>
      <c r="B31" s="10"/>
      <c r="C31" s="10"/>
      <c r="D31" s="169"/>
      <c r="E31" s="167"/>
      <c r="F31" s="167"/>
      <c r="G31" s="18"/>
      <c r="H31" s="21"/>
      <c r="J31" s="1" t="s">
        <v>4</v>
      </c>
    </row>
    <row r="32" spans="1:8" ht="24" customHeight="1" thickBot="1">
      <c r="A32" s="25" t="s">
        <v>5</v>
      </c>
      <c r="B32" s="170" t="str">
        <f>CONCATENATE("****",UPPER(l_letras(H32)),"****")</f>
        <v>****TRESCIENTOS NOVENTA Y SEIS CON 21/100 DOLARES****</v>
      </c>
      <c r="C32" s="171"/>
      <c r="D32" s="171"/>
      <c r="E32" s="171"/>
      <c r="F32" s="171"/>
      <c r="G32" s="172"/>
      <c r="H32" s="56">
        <f>SUM(H13:H31)</f>
        <v>396.21</v>
      </c>
    </row>
    <row r="33" spans="1:8" ht="12.75" customHeight="1">
      <c r="A33" s="173" t="s">
        <v>15</v>
      </c>
      <c r="B33" s="174"/>
      <c r="C33" s="174"/>
      <c r="D33" s="174"/>
      <c r="E33" s="174"/>
      <c r="F33" s="174"/>
      <c r="G33" s="174"/>
      <c r="H33" s="175"/>
    </row>
    <row r="34" spans="1:8" ht="12" customHeight="1" thickBot="1">
      <c r="A34" s="176"/>
      <c r="B34" s="177"/>
      <c r="C34" s="177"/>
      <c r="D34" s="177"/>
      <c r="E34" s="177"/>
      <c r="F34" s="177"/>
      <c r="G34" s="177"/>
      <c r="H34" s="178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2" customHeight="1">
      <c r="A36" s="28"/>
      <c r="B36" s="3"/>
      <c r="C36" s="3"/>
      <c r="D36" s="4"/>
      <c r="E36" s="17"/>
      <c r="F36" s="11"/>
      <c r="G36" s="8"/>
      <c r="H36" s="29"/>
    </row>
    <row r="37" spans="1:8" ht="16.5" customHeight="1">
      <c r="A37" s="28"/>
      <c r="B37" s="3"/>
      <c r="C37" s="3"/>
      <c r="D37" s="4"/>
      <c r="E37" s="17"/>
      <c r="F37" s="11"/>
      <c r="G37" s="8"/>
      <c r="H37" s="29"/>
    </row>
    <row r="38" spans="1:8" ht="11.2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0.25" customHeight="1">
      <c r="A40" s="179" t="s">
        <v>23</v>
      </c>
      <c r="B40" s="180"/>
      <c r="C40" s="180"/>
      <c r="D40" s="180"/>
      <c r="E40" s="181"/>
      <c r="F40" s="182" t="str">
        <f>+A9</f>
        <v>LIBRERÍA Y PAPELERIA EL NUEVO SIGLO, S.A. DE C.V.</v>
      </c>
      <c r="G40" s="183"/>
      <c r="H40" s="184"/>
      <c r="I40" s="3"/>
    </row>
    <row r="41" spans="1:9" ht="15.75" customHeight="1">
      <c r="A41" s="158" t="s">
        <v>24</v>
      </c>
      <c r="B41" s="159"/>
      <c r="C41" s="159"/>
      <c r="D41" s="159"/>
      <c r="E41" s="160"/>
      <c r="F41" s="210" t="s">
        <v>7</v>
      </c>
      <c r="G41" s="183"/>
      <c r="H41" s="184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64"/>
      <c r="B43" s="165"/>
      <c r="C43" s="165"/>
      <c r="D43" s="165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0">
    <mergeCell ref="A43:D43"/>
    <mergeCell ref="D30:F30"/>
    <mergeCell ref="D31:F31"/>
    <mergeCell ref="B32:G32"/>
    <mergeCell ref="A33:H34"/>
    <mergeCell ref="A40:E40"/>
    <mergeCell ref="F40:H40"/>
    <mergeCell ref="D23:F23"/>
    <mergeCell ref="D24:F24"/>
    <mergeCell ref="D26:F26"/>
    <mergeCell ref="D27:F27"/>
    <mergeCell ref="D28:F28"/>
    <mergeCell ref="A41:E41"/>
    <mergeCell ref="F41:H41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2019-03-19T20:20:01Z</cp:lastPrinted>
  <dcterms:created xsi:type="dcterms:W3CDTF">2008-01-11T19:40:26Z</dcterms:created>
  <dcterms:modified xsi:type="dcterms:W3CDTF">2019-03-26T21:51:19Z</dcterms:modified>
  <cp:category/>
  <cp:version/>
  <cp:contentType/>
  <cp:contentStatus/>
</cp:coreProperties>
</file>