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MOPOUA, S.A. DE C.V." sheetId="1" r:id="rId1"/>
    <sheet name="REVERSO" sheetId="2" r:id="rId2"/>
  </sheets>
  <definedNames>
    <definedName name="_xlnm.Print_Area" localSheetId="0">'MOPOUA, S.A. DE C.V.'!$A$1:$H$40</definedName>
    <definedName name="_xlnm.Print_Titles" localSheetId="0">'MOPOUA, S.A. DE C.V.'!$1:$37</definedName>
  </definedNames>
  <calcPr fullCalcOnLoad="1"/>
</workbook>
</file>

<file path=xl/sharedStrings.xml><?xml version="1.0" encoding="utf-8"?>
<sst xmlns="http://schemas.openxmlformats.org/spreadsheetml/2006/main" count="71" uniqueCount="63">
  <si>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</si>
  <si>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</si>
  <si>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</si>
  <si>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</si>
  <si>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</si>
  <si>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</si>
  <si>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</si>
  <si>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</si>
  <si>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</si>
  <si>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</si>
  <si>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</si>
  <si>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</si>
  <si>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</si>
  <si>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</si>
  <si>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</si>
  <si>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</si>
  <si>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</si>
  <si>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</si>
  <si>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</si>
  <si>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UNITARIO (IVA INCLUIDO)</t>
  </si>
  <si>
    <t>==========</t>
  </si>
  <si>
    <t>CONASEVI</t>
  </si>
  <si>
    <t>=============================================================</t>
  </si>
  <si>
    <t>ITEM'S</t>
  </si>
  <si>
    <t>CONCEPTO</t>
  </si>
  <si>
    <t>PRECIO
UNITARIO
(IVA INCLUIDO)
US$</t>
  </si>
  <si>
    <t>PRECIO
TOTAL
US$</t>
  </si>
  <si>
    <t>Solicito se entregue (n) el (los) producto/servicio que se detallan en la presente Orden de Compra a CONASEVI - FONAT, Ubicada en Avenida Bugambilias, No.R-6, Colonia San Francisco, San Salvador,  Según detalle siguiente:</t>
  </si>
  <si>
    <t>SERVICIO</t>
  </si>
  <si>
    <t>SUB-TOTAL…………………………….</t>
  </si>
  <si>
    <t>DETALLE</t>
  </si>
  <si>
    <t>CANTIDAD TOTAL</t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</si>
  <si>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>LA FORMA DE PAGO: SERA CREDITO A 30 DIAS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</si>
  <si>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</si>
  <si>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</si>
  <si>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</si>
  <si>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t>TOTAL GENERAL……………...…………………….</t>
  </si>
  <si>
    <r>
      <rPr>
        <b/>
        <sz val="11"/>
        <rFont val="Calibri"/>
        <family val="2"/>
      </rPr>
      <t>5) EL FONAT</t>
    </r>
    <r>
      <rPr>
        <sz val="11"/>
        <rFont val="Calibri"/>
        <family val="2"/>
      </rPr>
      <t>, SE RESERVA EL DERECHO DE NO ACEPTAR PRODUCTOS EN MAL ESTADO O DETERIORADO.</t>
    </r>
  </si>
  <si>
    <t>SAN SALVADOR, 05 DE ABRIL DE 2019</t>
  </si>
  <si>
    <t>NIT: 0614-211066-001-8</t>
  </si>
  <si>
    <t>IVA: 75132-4</t>
  </si>
  <si>
    <r>
      <t xml:space="preserve">ANA CECILIA PIMENTEL GUZMAN
</t>
    </r>
    <r>
      <rPr>
        <b/>
        <sz val="8"/>
        <rFont val="Arial"/>
        <family val="2"/>
      </rPr>
      <t>(BANQUETES SANTA CECILIA)</t>
    </r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</si>
  <si>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PERSONA NATURAL ANA CECILIA PIMENTEL GUZMAN, SE COMPROMETE A SUMINISTRAR </t>
    </r>
    <r>
      <rPr>
        <b/>
        <sz val="11"/>
        <rFont val="Calibri"/>
        <family val="2"/>
      </rPr>
      <t xml:space="preserve">LOS ITEM No. 1, 2 y  3 </t>
    </r>
    <r>
      <rPr>
        <sz val="11"/>
        <rFont val="Calibri"/>
        <family val="2"/>
      </rPr>
      <t>EN ENTREGAS PARCIALES Y EN LOS LUGARES  QUE EL  ADMINISTRADOR DE LA ORDEN DE COMPRA DETERMINE DENTRO DEL AREA DE SAN SALVADOR, QUIEN LE NOTIFICARA CON UN TIEMPO NO MENOR A 10 (DIEZ) DIAS CALENDARIO ANTES QUE SE REALICE EL EVENTO.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</si>
  <si>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COMO ADMINISTRADOR DE LA PRESENTE ORDEN DE COMPRA A LA LICDA. FATIMA CAROLINA ARAGON PINEDA, QUE SE DESEMPEÑA COMO TECNICO DEL CONASEVI-FONAT, A FIN DE DARLE CUMPLIMIENTO AL ARTICULO 82 Bis DE LA LACAP.</t>
    </r>
  </si>
  <si>
    <r>
      <t xml:space="preserve">3) </t>
    </r>
    <r>
      <rPr>
        <sz val="11"/>
        <rFont val="Calibri"/>
        <family val="2"/>
      </rPr>
      <t>LA PERSONA NATURAL ANA CECILIA PIMENTEL GUZMAN, DEBERA DE PRESENTAR GARANTIA DE CUMPLIMIENTO DE CONTRATO POR EL 20% DEL MONTO TOTAL CONTRATADO, DE ACUERDO AL ART. 35 DE LA LACAP.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</si>
  <si>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PERSONA NATURAL ANA CECILIA PIMENTEL GUZMAN, SE COMPROMETE A SUMINISTRAR EL PRODUCTO DE ACUERDO A SU OFERTA TECNICA Y ECONOMICA.</t>
    </r>
  </si>
  <si>
    <r>
      <rPr>
        <b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Panini de jamón y queso acompañado de jugo de naranja, maracuyá o tamarindo.</t>
    </r>
  </si>
  <si>
    <r>
      <rPr>
        <b/>
        <sz val="10"/>
        <color indexed="8"/>
        <rFont val="Arial"/>
        <family val="2"/>
      </rPr>
      <t>b)</t>
    </r>
    <r>
      <rPr>
        <sz val="10"/>
        <color indexed="8"/>
        <rFont val="Arial"/>
        <family val="2"/>
      </rPr>
      <t xml:space="preserve"> Sándwich de pollo acompañado de jugo de naranja, maracuyá o tamarindo.</t>
    </r>
  </si>
  <si>
    <r>
      <rPr>
        <b/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 xml:space="preserve"> Pita completa de jamón y queso acompañado de jugo de naranja, maracuyá o tamarindo. </t>
    </r>
  </si>
  <si>
    <r>
      <rPr>
        <b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1/4 de pollo a la plancha acompañado de vegetales, papa horneada (completa), lata de soda de 335 ml, tres tortillas, incluir una fruta de temporada.</t>
    </r>
  </si>
  <si>
    <r>
      <rPr>
        <b/>
        <sz val="10"/>
        <color indexed="8"/>
        <rFont val="Arial"/>
        <family val="2"/>
      </rPr>
      <t>b)</t>
    </r>
    <r>
      <rPr>
        <sz val="10"/>
        <color indexed="8"/>
        <rFont val="Arial"/>
        <family val="2"/>
      </rPr>
      <t xml:space="preserve"> 4 onzas de carne a la parrilla, acompañado de vegetales, ensalada de papas, lata de soda de 335 ml, tres tortillas.
• incluir una fruta de temporada.</t>
    </r>
  </si>
  <si>
    <r>
      <rPr>
        <b/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 xml:space="preserve"> 1/4 de pollo rostizado acompañado de papas fritas y escabeche, tres tortillas, lata de soda de 335 ml, 
• incluir una fruta de temporada.</t>
    </r>
  </si>
  <si>
    <r>
      <rPr>
        <b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Una porción de budín acompañado de café.</t>
    </r>
  </si>
  <si>
    <r>
      <rPr>
        <b/>
        <sz val="10"/>
        <color indexed="8"/>
        <rFont val="Arial"/>
        <family val="2"/>
      </rPr>
      <t>b)</t>
    </r>
    <r>
      <rPr>
        <sz val="10"/>
        <color indexed="8"/>
        <rFont val="Arial"/>
        <family val="2"/>
      </rPr>
      <t xml:space="preserve"> Tamal acompañado de café</t>
    </r>
  </si>
  <si>
    <r>
      <rPr>
        <b/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> Una canoa (plátano entero) acompañado de café.</t>
    </r>
  </si>
  <si>
    <t>REFRIGERIOS POR LA MAÑANA</t>
  </si>
  <si>
    <t>REFRIGERIOS POR LA TARDE</t>
  </si>
  <si>
    <t>SERVICIO DE ALIMENTACION PARA EVENTOS DE CAPACITACION DE CONASEVI</t>
  </si>
  <si>
    <r>
      <rPr>
        <b/>
        <sz val="14"/>
        <color indexed="8"/>
        <rFont val="Calibri"/>
        <family val="2"/>
      </rPr>
      <t>SERVICIO DE ALIMENTACION PARA EVENTOS DE CAPACITACION DE CONASEVI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( VER DETALLE AL REVERSO DE LA ORDEN DE COMPRA</t>
    </r>
    <r>
      <rPr>
        <b/>
        <sz val="10"/>
        <color indexed="8"/>
        <rFont val="Calibri"/>
        <family val="2"/>
      </rPr>
      <t xml:space="preserve">) </t>
    </r>
  </si>
  <si>
    <t>22</t>
  </si>
  <si>
    <r>
      <t xml:space="preserve">Proceso No: </t>
    </r>
    <r>
      <rPr>
        <b/>
        <sz val="11"/>
        <rFont val="Arial"/>
        <family val="2"/>
      </rPr>
      <t>LG-11/FONAT/2019</t>
    </r>
  </si>
  <si>
    <t>"SERVICIO DE ALIMENTACION PARA EVENTOS DE CAPACITACION DE CONASEVI"</t>
  </si>
  <si>
    <t>ALMUERZO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</si>
</sst>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0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3" fillId="20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9" fillId="0" borderId="8" applyNumberFormat="0" applyFill="0" applyAlignment="0" applyProtection="0"/>
    <xf numFmtId="0" fontId="78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7" fillId="0" borderId="10" xfId="54" applyFont="1" applyFill="1" applyBorder="1" applyAlignment="1">
      <alignment horizontal="center" vertical="center" wrapText="1"/>
      <protection/>
    </xf>
    <xf numFmtId="0" fontId="79" fillId="0" borderId="18" xfId="0" applyFont="1" applyBorder="1" applyAlignment="1">
      <alignment horizontal="center"/>
    </xf>
    <xf numFmtId="0" fontId="79" fillId="0" borderId="18" xfId="0" applyFont="1" applyBorder="1" applyAlignment="1">
      <alignment horizontal="center" vertical="center" wrapText="1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80" fillId="0" borderId="18" xfId="0" applyFont="1" applyBorder="1" applyAlignment="1">
      <alignment horizontal="center" vertical="center"/>
    </xf>
    <xf numFmtId="0" fontId="58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81" fillId="0" borderId="0" xfId="0" applyFont="1" applyAlignment="1">
      <alignment vertical="center"/>
    </xf>
    <xf numFmtId="177" fontId="0" fillId="32" borderId="34" xfId="0" applyNumberFormat="1" applyFont="1" applyFill="1" applyBorder="1" applyAlignment="1">
      <alignment horizontal="center" vertical="center"/>
    </xf>
    <xf numFmtId="177" fontId="0" fillId="32" borderId="35" xfId="0" applyNumberFormat="1" applyFont="1" applyFill="1" applyBorder="1" applyAlignment="1">
      <alignment horizontal="center" vertical="center"/>
    </xf>
    <xf numFmtId="177" fontId="0" fillId="32" borderId="36" xfId="0" applyNumberFormat="1" applyFont="1" applyFill="1" applyBorder="1" applyAlignment="1">
      <alignment horizontal="center" vertical="center"/>
    </xf>
    <xf numFmtId="3" fontId="82" fillId="0" borderId="37" xfId="0" applyNumberFormat="1" applyFont="1" applyBorder="1" applyAlignment="1">
      <alignment horizontal="center" vertical="center"/>
    </xf>
    <xf numFmtId="3" fontId="82" fillId="0" borderId="38" xfId="0" applyNumberFormat="1" applyFont="1" applyBorder="1" applyAlignment="1">
      <alignment horizontal="center" vertical="center"/>
    </xf>
    <xf numFmtId="3" fontId="82" fillId="0" borderId="39" xfId="0" applyNumberFormat="1" applyFont="1" applyBorder="1" applyAlignment="1">
      <alignment horizontal="center" vertical="center"/>
    </xf>
    <xf numFmtId="0" fontId="82" fillId="32" borderId="38" xfId="0" applyFont="1" applyFill="1" applyBorder="1" applyAlignment="1">
      <alignment horizontal="center" vertical="center"/>
    </xf>
    <xf numFmtId="177" fontId="38" fillId="32" borderId="34" xfId="0" applyNumberFormat="1" applyFont="1" applyFill="1" applyBorder="1" applyAlignment="1">
      <alignment horizontal="center" vertical="center"/>
    </xf>
    <xf numFmtId="177" fontId="38" fillId="32" borderId="35" xfId="0" applyNumberFormat="1" applyFont="1" applyFill="1" applyBorder="1" applyAlignment="1">
      <alignment horizontal="center" vertical="center"/>
    </xf>
    <xf numFmtId="177" fontId="0" fillId="32" borderId="40" xfId="0" applyNumberFormat="1" applyFont="1" applyFill="1" applyBorder="1" applyAlignment="1">
      <alignment horizontal="right" vertical="center"/>
    </xf>
    <xf numFmtId="177" fontId="4" fillId="32" borderId="40" xfId="0" applyNumberFormat="1" applyFont="1" applyFill="1" applyBorder="1" applyAlignment="1">
      <alignment horizontal="right" vertical="center"/>
    </xf>
    <xf numFmtId="177" fontId="0" fillId="32" borderId="41" xfId="0" applyNumberFormat="1" applyFont="1" applyFill="1" applyBorder="1" applyAlignment="1">
      <alignment horizontal="right" vertical="center"/>
    </xf>
    <xf numFmtId="177" fontId="4" fillId="0" borderId="40" xfId="0" applyNumberFormat="1" applyFont="1" applyBorder="1" applyAlignment="1">
      <alignment horizontal="right" vertical="center"/>
    </xf>
    <xf numFmtId="177" fontId="37" fillId="32" borderId="42" xfId="0" applyNumberFormat="1" applyFont="1" applyFill="1" applyBorder="1" applyAlignment="1">
      <alignment horizontal="right" vertical="center"/>
    </xf>
    <xf numFmtId="0" fontId="83" fillId="0" borderId="35" xfId="0" applyFont="1" applyBorder="1" applyAlignment="1">
      <alignment horizontal="justify" vertical="center"/>
    </xf>
    <xf numFmtId="0" fontId="83" fillId="0" borderId="34" xfId="0" applyFont="1" applyBorder="1" applyAlignment="1">
      <alignment horizontal="justify" vertical="center"/>
    </xf>
    <xf numFmtId="0" fontId="83" fillId="0" borderId="35" xfId="0" applyFont="1" applyBorder="1" applyAlignment="1">
      <alignment horizontal="justify" vertical="center" wrapText="1"/>
    </xf>
    <xf numFmtId="0" fontId="84" fillId="0" borderId="43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44" xfId="0" applyFont="1" applyBorder="1" applyAlignment="1">
      <alignment horizontal="left" vertical="center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" vertical="center" wrapText="1"/>
    </xf>
    <xf numFmtId="0" fontId="31" fillId="0" borderId="43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44" xfId="0" applyFont="1" applyBorder="1" applyAlignment="1" quotePrefix="1">
      <alignment horizontal="justify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28" fillId="0" borderId="43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44" xfId="0" applyFont="1" applyBorder="1" applyAlignment="1" quotePrefix="1">
      <alignment horizontal="center" vertical="center" wrapText="1"/>
    </xf>
    <xf numFmtId="0" fontId="32" fillId="0" borderId="43" xfId="0" applyFont="1" applyBorder="1" applyAlignment="1">
      <alignment horizontal="justify" vertical="center" wrapText="1"/>
    </xf>
    <xf numFmtId="0" fontId="27" fillId="32" borderId="48" xfId="54" applyFont="1" applyFill="1" applyBorder="1" applyAlignment="1">
      <alignment horizontal="center" vertical="center" wrapText="1"/>
      <protection/>
    </xf>
    <xf numFmtId="0" fontId="27" fillId="32" borderId="49" xfId="54" applyFont="1" applyFill="1" applyBorder="1" applyAlignment="1">
      <alignment horizontal="center" vertical="center"/>
      <protection/>
    </xf>
    <xf numFmtId="0" fontId="27" fillId="32" borderId="39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44" xfId="54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45" xfId="54" applyFont="1" applyBorder="1" applyAlignment="1">
      <alignment horizontal="justify" vertical="center" wrapText="1"/>
      <protection/>
    </xf>
    <xf numFmtId="0" fontId="29" fillId="0" borderId="46" xfId="54" applyFont="1" applyBorder="1" applyAlignment="1">
      <alignment horizontal="justify" vertical="center" wrapText="1"/>
      <protection/>
    </xf>
    <xf numFmtId="0" fontId="29" fillId="0" borderId="50" xfId="54" applyFont="1" applyBorder="1" applyAlignment="1">
      <alignment horizontal="justify" vertical="center" wrapText="1"/>
      <protection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5" fillId="32" borderId="44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177" fontId="22" fillId="0" borderId="57" xfId="0" applyNumberFormat="1" applyFont="1" applyFill="1" applyBorder="1" applyAlignment="1">
      <alignment horizontal="center" vertical="center" wrapText="1"/>
    </xf>
    <xf numFmtId="177" fontId="22" fillId="0" borderId="35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44" xfId="0" applyFont="1" applyBorder="1" applyAlignment="1" quotePrefix="1">
      <alignment horizontal="justify" vertical="justify" wrapText="1"/>
    </xf>
    <xf numFmtId="0" fontId="15" fillId="32" borderId="39" xfId="54" applyFont="1" applyFill="1" applyBorder="1" applyAlignment="1">
      <alignment horizontal="left" vertical="center"/>
      <protection/>
    </xf>
    <xf numFmtId="0" fontId="15" fillId="32" borderId="58" xfId="54" applyFont="1" applyFill="1" applyBorder="1" applyAlignment="1">
      <alignment horizontal="left" vertical="center"/>
      <protection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5" fillId="0" borderId="43" xfId="0" applyFont="1" applyBorder="1" applyAlignment="1">
      <alignment horizontal="justify" vertical="center" wrapText="1"/>
    </xf>
    <xf numFmtId="0" fontId="80" fillId="0" borderId="0" xfId="0" applyFont="1" applyBorder="1" applyAlignment="1">
      <alignment horizontal="justify" vertical="center" wrapText="1"/>
    </xf>
    <xf numFmtId="0" fontId="80" fillId="0" borderId="44" xfId="0" applyFont="1" applyBorder="1" applyAlignment="1">
      <alignment horizontal="justify" vertical="center" wrapText="1"/>
    </xf>
    <xf numFmtId="0" fontId="2" fillId="0" borderId="6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43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63" xfId="54" applyFont="1" applyFill="1" applyBorder="1" applyAlignment="1">
      <alignment horizontal="left" vertical="center" wrapText="1"/>
      <protection/>
    </xf>
    <xf numFmtId="0" fontId="24" fillId="0" borderId="64" xfId="54" applyFont="1" applyBorder="1" applyAlignment="1">
      <alignment horizontal="center" vertical="center"/>
      <protection/>
    </xf>
    <xf numFmtId="0" fontId="24" fillId="0" borderId="65" xfId="54" applyFont="1" applyBorder="1" applyAlignment="1">
      <alignment horizontal="center" vertical="center"/>
      <protection/>
    </xf>
    <xf numFmtId="0" fontId="24" fillId="0" borderId="66" xfId="54" applyFont="1" applyBorder="1" applyAlignment="1">
      <alignment horizontal="center" vertical="center"/>
      <protection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83" fillId="0" borderId="67" xfId="0" applyFont="1" applyBorder="1" applyAlignment="1">
      <alignment horizontal="right" vertical="center"/>
    </xf>
    <xf numFmtId="0" fontId="83" fillId="0" borderId="37" xfId="0" applyFont="1" applyBorder="1" applyAlignment="1">
      <alignment horizontal="right" vertical="center"/>
    </xf>
    <xf numFmtId="0" fontId="85" fillId="0" borderId="46" xfId="0" applyFont="1" applyBorder="1" applyAlignment="1">
      <alignment horizontal="center" vertical="center"/>
    </xf>
    <xf numFmtId="0" fontId="85" fillId="0" borderId="68" xfId="0" applyFont="1" applyBorder="1" applyAlignment="1">
      <alignment horizontal="center" vertical="center"/>
    </xf>
    <xf numFmtId="0" fontId="85" fillId="0" borderId="69" xfId="0" applyFont="1" applyBorder="1" applyAlignment="1">
      <alignment horizontal="center" vertical="center"/>
    </xf>
    <xf numFmtId="0" fontId="85" fillId="0" borderId="70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78" fillId="0" borderId="71" xfId="0" applyFont="1" applyBorder="1" applyAlignment="1">
      <alignment horizontal="center" vertical="center"/>
    </xf>
    <xf numFmtId="0" fontId="78" fillId="0" borderId="72" xfId="0" applyFont="1" applyBorder="1" applyAlignment="1">
      <alignment horizontal="center" vertical="center"/>
    </xf>
    <xf numFmtId="0" fontId="78" fillId="0" borderId="73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86" fillId="0" borderId="69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right" vertical="center"/>
    </xf>
    <xf numFmtId="0" fontId="83" fillId="0" borderId="38" xfId="0" applyFont="1" applyBorder="1" applyAlignment="1">
      <alignment horizontal="right" vertical="center"/>
    </xf>
    <xf numFmtId="0" fontId="87" fillId="0" borderId="74" xfId="0" applyFont="1" applyBorder="1" applyAlignment="1">
      <alignment horizontal="center" vertical="center" wrapText="1"/>
    </xf>
    <xf numFmtId="0" fontId="87" fillId="0" borderId="75" xfId="0" applyFont="1" applyBorder="1" applyAlignment="1">
      <alignment horizontal="center" vertical="center" wrapText="1"/>
    </xf>
    <xf numFmtId="0" fontId="87" fillId="0" borderId="76" xfId="0" applyFont="1" applyBorder="1" applyAlignment="1">
      <alignment horizontal="center" vertical="center" wrapText="1"/>
    </xf>
    <xf numFmtId="0" fontId="86" fillId="0" borderId="69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88" fillId="32" borderId="46" xfId="0" applyFont="1" applyFill="1" applyBorder="1" applyAlignment="1">
      <alignment horizontal="center" vertical="center"/>
    </xf>
    <xf numFmtId="0" fontId="88" fillId="32" borderId="68" xfId="0" applyFont="1" applyFill="1" applyBorder="1" applyAlignment="1">
      <alignment horizontal="center" vertical="center"/>
    </xf>
    <xf numFmtId="0" fontId="88" fillId="0" borderId="77" xfId="0" applyFont="1" applyBorder="1" applyAlignment="1">
      <alignment horizontal="right" vertical="center"/>
    </xf>
    <xf numFmtId="0" fontId="88" fillId="0" borderId="78" xfId="0" applyFont="1" applyBorder="1" applyAlignment="1">
      <alignment horizontal="right" vertical="center"/>
    </xf>
    <xf numFmtId="0" fontId="88" fillId="0" borderId="79" xfId="0" applyFont="1" applyBorder="1" applyAlignment="1">
      <alignment horizontal="right" vertical="center"/>
    </xf>
    <xf numFmtId="0" fontId="88" fillId="0" borderId="80" xfId="0" applyFont="1" applyBorder="1" applyAlignment="1">
      <alignment horizontal="right" vertical="center"/>
    </xf>
    <xf numFmtId="3" fontId="85" fillId="0" borderId="69" xfId="0" applyNumberFormat="1" applyFont="1" applyBorder="1" applyAlignment="1">
      <alignment horizontal="center" vertical="center"/>
    </xf>
    <xf numFmtId="3" fontId="85" fillId="0" borderId="70" xfId="0" applyNumberFormat="1" applyFont="1" applyBorder="1" applyAlignment="1">
      <alignment horizontal="center" vertical="center"/>
    </xf>
    <xf numFmtId="3" fontId="85" fillId="0" borderId="30" xfId="0" applyNumberFormat="1" applyFont="1" applyBorder="1" applyAlignment="1">
      <alignment horizontal="center" vertical="center"/>
    </xf>
    <xf numFmtId="0" fontId="85" fillId="32" borderId="46" xfId="0" applyFont="1" applyFill="1" applyBorder="1" applyAlignment="1">
      <alignment horizontal="center" vertical="center"/>
    </xf>
    <xf numFmtId="0" fontId="85" fillId="32" borderId="6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9344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25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963025"/>
          <a:ext cx="8229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1933575</xdr:colOff>
      <xdr:row>0</xdr:row>
      <xdr:rowOff>85725</xdr:rowOff>
    </xdr:from>
    <xdr:to>
      <xdr:col>5</xdr:col>
      <xdr:colOff>581025</xdr:colOff>
      <xdr:row>2</xdr:row>
      <xdr:rowOff>209550</xdr:rowOff>
    </xdr:to>
    <xdr:pic>
      <xdr:nvPicPr>
        <xdr:cNvPr id="1" name="Imagen 1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57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3"/>
  <sheetViews>
    <sheetView tabSelected="1" zoomScaleSheetLayoutView="115" workbookViewId="0" topLeftCell="A1">
      <selection activeCell="D21" sqref="D21:F2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1" t="s">
        <v>17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18</v>
      </c>
      <c r="B3" s="92"/>
      <c r="C3" s="92"/>
      <c r="D3" s="92"/>
      <c r="E3" s="92"/>
      <c r="F3" s="92"/>
      <c r="G3" s="92"/>
      <c r="H3" s="92"/>
    </row>
    <row r="4" ht="15" thickBot="1"/>
    <row r="5" spans="1:8" ht="30.75" customHeight="1" thickTop="1">
      <c r="A5" s="100" t="s">
        <v>16</v>
      </c>
      <c r="B5" s="101"/>
      <c r="C5" s="101"/>
      <c r="D5" s="101"/>
      <c r="E5" s="101"/>
      <c r="F5" s="101"/>
      <c r="G5" s="34" t="s">
        <v>6</v>
      </c>
      <c r="H5" s="20" t="s">
        <v>59</v>
      </c>
    </row>
    <row r="6" spans="1:10" ht="20.25" customHeight="1">
      <c r="A6" s="110" t="s">
        <v>13</v>
      </c>
      <c r="B6" s="111"/>
      <c r="C6" s="111"/>
      <c r="D6" s="111"/>
      <c r="E6" s="79">
        <f ca="1">YEAR(TODAY())</f>
        <v>2019</v>
      </c>
      <c r="F6" s="80"/>
      <c r="G6" s="96" t="s">
        <v>60</v>
      </c>
      <c r="H6" s="97"/>
      <c r="J6" s="1" t="s">
        <v>4</v>
      </c>
    </row>
    <row r="7" spans="1:10" ht="21.75" customHeight="1">
      <c r="A7" s="73" t="s">
        <v>12</v>
      </c>
      <c r="B7" s="74"/>
      <c r="C7" s="74"/>
      <c r="D7" s="75"/>
      <c r="E7" s="106" t="s">
        <v>21</v>
      </c>
      <c r="F7" s="107"/>
      <c r="G7" s="102" t="s">
        <v>61</v>
      </c>
      <c r="H7" s="103"/>
      <c r="J7" s="1" t="s">
        <v>4</v>
      </c>
    </row>
    <row r="8" spans="1:10" ht="18.75" customHeight="1">
      <c r="A8" s="73" t="s">
        <v>11</v>
      </c>
      <c r="B8" s="74"/>
      <c r="C8" s="74"/>
      <c r="D8" s="75"/>
      <c r="E8" s="108" t="s">
        <v>38</v>
      </c>
      <c r="F8" s="109"/>
      <c r="G8" s="104"/>
      <c r="H8" s="105"/>
      <c r="I8" s="3"/>
      <c r="J8" s="1" t="s">
        <v>4</v>
      </c>
    </row>
    <row r="9" spans="1:10" ht="18" customHeight="1">
      <c r="A9" s="85" t="s">
        <v>41</v>
      </c>
      <c r="B9" s="86"/>
      <c r="C9" s="86"/>
      <c r="D9" s="86"/>
      <c r="E9" s="86"/>
      <c r="F9" s="87"/>
      <c r="G9" s="98" t="s">
        <v>39</v>
      </c>
      <c r="H9" s="99"/>
      <c r="J9" s="1" t="s">
        <v>4</v>
      </c>
    </row>
    <row r="10" spans="1:10" ht="17.25" customHeight="1">
      <c r="A10" s="88"/>
      <c r="B10" s="89"/>
      <c r="C10" s="89"/>
      <c r="D10" s="89"/>
      <c r="E10" s="89"/>
      <c r="F10" s="90"/>
      <c r="G10" s="115" t="s">
        <v>40</v>
      </c>
      <c r="H10" s="116"/>
      <c r="J10" s="1" t="s">
        <v>4</v>
      </c>
    </row>
    <row r="11" spans="1:8" ht="44.25" customHeight="1">
      <c r="A11" s="93" t="s">
        <v>27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40" t="s">
        <v>2</v>
      </c>
      <c r="B12" s="41" t="s">
        <v>3</v>
      </c>
      <c r="C12" s="42" t="s">
        <v>0</v>
      </c>
      <c r="D12" s="117" t="s">
        <v>1</v>
      </c>
      <c r="E12" s="118"/>
      <c r="F12" s="119"/>
      <c r="G12" s="43" t="s">
        <v>19</v>
      </c>
      <c r="H12" s="44" t="s">
        <v>15</v>
      </c>
      <c r="J12" s="1" t="s">
        <v>4</v>
      </c>
    </row>
    <row r="13" spans="1:8" ht="57" customHeight="1">
      <c r="A13" s="46">
        <v>1</v>
      </c>
      <c r="B13" s="47">
        <v>54310</v>
      </c>
      <c r="C13" s="45" t="s">
        <v>28</v>
      </c>
      <c r="D13" s="120" t="s">
        <v>58</v>
      </c>
      <c r="E13" s="121"/>
      <c r="F13" s="122"/>
      <c r="G13" s="48">
        <v>3426.3</v>
      </c>
      <c r="H13" s="49">
        <f>+A13*G13</f>
        <v>3426.3</v>
      </c>
    </row>
    <row r="14" spans="1:8" ht="13.5" customHeight="1">
      <c r="A14" s="46"/>
      <c r="B14" s="47"/>
      <c r="C14" s="45"/>
      <c r="D14" s="81" t="s">
        <v>22</v>
      </c>
      <c r="E14" s="82"/>
      <c r="F14" s="83"/>
      <c r="G14" s="51" t="s">
        <v>20</v>
      </c>
      <c r="H14" s="49"/>
    </row>
    <row r="15" spans="1:8" ht="90.75" customHeight="1">
      <c r="A15" s="46"/>
      <c r="B15" s="47"/>
      <c r="C15" s="45"/>
      <c r="D15" s="76" t="s">
        <v>42</v>
      </c>
      <c r="E15" s="77"/>
      <c r="F15" s="78"/>
      <c r="G15" s="51"/>
      <c r="H15" s="49"/>
    </row>
    <row r="16" spans="1:8" ht="63.75" customHeight="1">
      <c r="A16" s="46"/>
      <c r="B16" s="47"/>
      <c r="C16" s="45"/>
      <c r="D16" s="76" t="s">
        <v>43</v>
      </c>
      <c r="E16" s="77"/>
      <c r="F16" s="78"/>
      <c r="G16" s="51"/>
      <c r="H16" s="49"/>
    </row>
    <row r="17" spans="1:8" ht="55.5" customHeight="1">
      <c r="A17" s="46"/>
      <c r="B17" s="47"/>
      <c r="C17" s="45"/>
      <c r="D17" s="84" t="s">
        <v>44</v>
      </c>
      <c r="E17" s="77"/>
      <c r="F17" s="78"/>
      <c r="G17" s="51"/>
      <c r="H17" s="49"/>
    </row>
    <row r="18" spans="1:8" ht="45.75" customHeight="1">
      <c r="A18" s="46"/>
      <c r="B18" s="47"/>
      <c r="C18" s="45"/>
      <c r="D18" s="76" t="s">
        <v>45</v>
      </c>
      <c r="E18" s="77"/>
      <c r="F18" s="78"/>
      <c r="G18" s="51"/>
      <c r="H18" s="49"/>
    </row>
    <row r="19" spans="1:8" ht="34.5" customHeight="1">
      <c r="A19" s="46"/>
      <c r="B19" s="47"/>
      <c r="C19" s="45"/>
      <c r="D19" s="76" t="s">
        <v>37</v>
      </c>
      <c r="E19" s="77"/>
      <c r="F19" s="78"/>
      <c r="G19" s="51"/>
      <c r="H19" s="49"/>
    </row>
    <row r="20" spans="1:8" ht="23.25" customHeight="1">
      <c r="A20" s="37"/>
      <c r="B20" s="35"/>
      <c r="C20" s="35"/>
      <c r="D20" s="76" t="s">
        <v>32</v>
      </c>
      <c r="E20" s="77"/>
      <c r="F20" s="78"/>
      <c r="G20" s="39"/>
      <c r="H20" s="38"/>
    </row>
    <row r="21" spans="1:8" ht="46.5" customHeight="1">
      <c r="A21" s="37"/>
      <c r="B21" s="35"/>
      <c r="C21" s="35"/>
      <c r="D21" s="76" t="s">
        <v>33</v>
      </c>
      <c r="E21" s="77"/>
      <c r="F21" s="78"/>
      <c r="G21" s="39"/>
      <c r="H21" s="38"/>
    </row>
    <row r="22" spans="1:8" ht="12.75" customHeight="1">
      <c r="A22" s="36"/>
      <c r="B22" s="35"/>
      <c r="C22" s="35"/>
      <c r="D22" s="70"/>
      <c r="E22" s="71"/>
      <c r="F22" s="72"/>
      <c r="G22" s="39"/>
      <c r="H22" s="38"/>
    </row>
    <row r="23" spans="1:8" ht="12.75" customHeight="1">
      <c r="A23" s="36"/>
      <c r="B23" s="35"/>
      <c r="C23" s="35"/>
      <c r="D23" s="70"/>
      <c r="E23" s="71"/>
      <c r="F23" s="72"/>
      <c r="G23" s="39"/>
      <c r="H23" s="38"/>
    </row>
    <row r="24" spans="1:8" ht="12.75" customHeight="1">
      <c r="A24" s="36"/>
      <c r="B24" s="35"/>
      <c r="C24" s="35"/>
      <c r="D24" s="70"/>
      <c r="E24" s="71"/>
      <c r="F24" s="72"/>
      <c r="G24" s="39"/>
      <c r="H24" s="38"/>
    </row>
    <row r="25" spans="1:8" ht="12.75" customHeight="1">
      <c r="A25" s="22"/>
      <c r="B25" s="9"/>
      <c r="C25" s="9"/>
      <c r="D25" s="112"/>
      <c r="E25" s="113"/>
      <c r="F25" s="114"/>
      <c r="G25" s="18"/>
      <c r="H25" s="23"/>
    </row>
    <row r="26" spans="1:10" ht="12.75" customHeight="1" thickBot="1">
      <c r="A26" s="24"/>
      <c r="B26" s="10"/>
      <c r="C26" s="10"/>
      <c r="D26" s="125"/>
      <c r="E26" s="113"/>
      <c r="F26" s="113"/>
      <c r="G26" s="18"/>
      <c r="H26" s="21"/>
      <c r="J26" s="1" t="s">
        <v>4</v>
      </c>
    </row>
    <row r="27" spans="1:8" ht="24" customHeight="1" thickBot="1">
      <c r="A27" s="25" t="s">
        <v>5</v>
      </c>
      <c r="B27" s="141" t="str">
        <f>CONCATENATE("****",UPPER(l_letras(H27)),"****")</f>
        <v>****TRES MIL CUATROCIENTOS VEINTE Y SEIS CON 30/100 DOLARES****</v>
      </c>
      <c r="C27" s="142"/>
      <c r="D27" s="142"/>
      <c r="E27" s="142"/>
      <c r="F27" s="142"/>
      <c r="G27" s="143"/>
      <c r="H27" s="50">
        <f>SUM(H13:H26)</f>
        <v>3426.3</v>
      </c>
    </row>
    <row r="28" spans="1:8" ht="14.25" customHeight="1">
      <c r="A28" s="135" t="s">
        <v>14</v>
      </c>
      <c r="B28" s="136"/>
      <c r="C28" s="136"/>
      <c r="D28" s="136"/>
      <c r="E28" s="136"/>
      <c r="F28" s="136"/>
      <c r="G28" s="136"/>
      <c r="H28" s="137"/>
    </row>
    <row r="29" spans="1:8" ht="15.75" customHeight="1" thickBot="1">
      <c r="A29" s="138"/>
      <c r="B29" s="139"/>
      <c r="C29" s="139"/>
      <c r="D29" s="139"/>
      <c r="E29" s="139"/>
      <c r="F29" s="139"/>
      <c r="G29" s="139"/>
      <c r="H29" s="140"/>
    </row>
    <row r="30" spans="1:8" ht="19.5" customHeight="1">
      <c r="A30" s="26"/>
      <c r="B30" s="14"/>
      <c r="C30" s="14"/>
      <c r="D30" s="15"/>
      <c r="E30" s="16"/>
      <c r="F30" s="12"/>
      <c r="G30" s="13"/>
      <c r="H30" s="27"/>
    </row>
    <row r="31" spans="1:8" ht="13.5" customHeight="1">
      <c r="A31" s="28"/>
      <c r="B31" s="3"/>
      <c r="C31" s="3"/>
      <c r="D31" s="4"/>
      <c r="E31" s="17"/>
      <c r="F31" s="11"/>
      <c r="G31" s="8"/>
      <c r="H31" s="29"/>
    </row>
    <row r="32" spans="1:8" ht="18.75" customHeight="1">
      <c r="A32" s="28"/>
      <c r="B32" s="3"/>
      <c r="C32" s="3"/>
      <c r="D32" s="4"/>
      <c r="E32" s="17"/>
      <c r="F32" s="11"/>
      <c r="G32" s="8"/>
      <c r="H32" s="29"/>
    </row>
    <row r="33" spans="1:8" ht="18.75" customHeight="1">
      <c r="A33" s="28"/>
      <c r="B33" s="3"/>
      <c r="C33" s="3"/>
      <c r="D33" s="4"/>
      <c r="E33" s="17"/>
      <c r="F33" s="11"/>
      <c r="G33" s="8"/>
      <c r="H33" s="29"/>
    </row>
    <row r="34" spans="1:9" ht="32.25" customHeight="1">
      <c r="A34" s="126" t="s">
        <v>34</v>
      </c>
      <c r="B34" s="127"/>
      <c r="C34" s="127"/>
      <c r="D34" s="127"/>
      <c r="E34" s="128"/>
      <c r="F34" s="129" t="str">
        <f>+A9</f>
        <v>ANA CECILIA PIMENTEL GUZMAN
(BANQUETES SANTA CECILIA)</v>
      </c>
      <c r="G34" s="130"/>
      <c r="H34" s="131"/>
      <c r="I34" s="3"/>
    </row>
    <row r="35" spans="1:9" ht="12" customHeight="1">
      <c r="A35" s="144" t="s">
        <v>35</v>
      </c>
      <c r="B35" s="145"/>
      <c r="C35" s="145"/>
      <c r="D35" s="145"/>
      <c r="E35" s="146"/>
      <c r="F35" s="132" t="s">
        <v>7</v>
      </c>
      <c r="G35" s="133"/>
      <c r="H35" s="134"/>
      <c r="I35" s="3"/>
    </row>
    <row r="36" spans="1:9" ht="14.25">
      <c r="A36" s="28"/>
      <c r="B36" s="3"/>
      <c r="C36" s="3"/>
      <c r="D36" s="4"/>
      <c r="E36" s="17"/>
      <c r="F36" s="11"/>
      <c r="G36" s="8"/>
      <c r="H36" s="29"/>
      <c r="I36" s="3"/>
    </row>
    <row r="37" spans="1:9" ht="15" thickBot="1">
      <c r="A37" s="123"/>
      <c r="B37" s="124"/>
      <c r="C37" s="124"/>
      <c r="D37" s="124"/>
      <c r="E37" s="30"/>
      <c r="F37" s="31"/>
      <c r="G37" s="32"/>
      <c r="H37" s="33"/>
      <c r="I37" s="3"/>
    </row>
    <row r="38" spans="1:9" ht="15" thickTop="1">
      <c r="A38" s="6"/>
      <c r="B38" s="3"/>
      <c r="C38" s="3"/>
      <c r="D38" s="4"/>
      <c r="E38" s="1"/>
      <c r="G38" s="19" t="s">
        <v>8</v>
      </c>
      <c r="I38" s="3"/>
    </row>
    <row r="39" spans="1:9" ht="14.25">
      <c r="A39" s="6"/>
      <c r="B39" s="3"/>
      <c r="C39" s="3"/>
      <c r="D39" s="4"/>
      <c r="E39" s="1"/>
      <c r="G39" s="19" t="s">
        <v>9</v>
      </c>
      <c r="I39" s="3"/>
    </row>
    <row r="40" spans="1:9" ht="15">
      <c r="A40" s="6"/>
      <c r="B40" s="3"/>
      <c r="C40" s="3"/>
      <c r="D40" s="4"/>
      <c r="E40" s="1"/>
      <c r="G40" s="19" t="s">
        <v>10</v>
      </c>
      <c r="I40" s="3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</sheetData>
  <sheetProtection/>
  <mergeCells count="38">
    <mergeCell ref="A37:D37"/>
    <mergeCell ref="D26:F26"/>
    <mergeCell ref="A34:E34"/>
    <mergeCell ref="F34:H34"/>
    <mergeCell ref="F35:H35"/>
    <mergeCell ref="A28:H29"/>
    <mergeCell ref="B27:G27"/>
    <mergeCell ref="A35:E35"/>
    <mergeCell ref="A6:D6"/>
    <mergeCell ref="D24:F24"/>
    <mergeCell ref="D25:F25"/>
    <mergeCell ref="A9:F10"/>
    <mergeCell ref="G10:H10"/>
    <mergeCell ref="D21:F21"/>
    <mergeCell ref="D12:F12"/>
    <mergeCell ref="D20:F20"/>
    <mergeCell ref="D13:F13"/>
    <mergeCell ref="D16:F16"/>
    <mergeCell ref="D18:F18"/>
    <mergeCell ref="A2:H2"/>
    <mergeCell ref="A3:H3"/>
    <mergeCell ref="A11:H11"/>
    <mergeCell ref="G6:H6"/>
    <mergeCell ref="G9:H9"/>
    <mergeCell ref="A5:F5"/>
    <mergeCell ref="G7:H8"/>
    <mergeCell ref="E7:F7"/>
    <mergeCell ref="E8:F8"/>
    <mergeCell ref="D23:F23"/>
    <mergeCell ref="A8:D8"/>
    <mergeCell ref="D22:F22"/>
    <mergeCell ref="D15:F15"/>
    <mergeCell ref="E6:F6"/>
    <mergeCell ref="A7:D7"/>
    <mergeCell ref="D14:F14"/>
    <mergeCell ref="D17:F17"/>
    <mergeCell ref="D19:F19"/>
  </mergeCells>
  <printOptions/>
  <pageMargins left="0.7874015748031497" right="0.5905511811023623" top="0.5118110236220472" bottom="0.7480314960629921" header="0.5118110236220472" footer="0.3937007874015748"/>
  <pageSetup horizontalDpi="600" verticalDpi="600" orientation="portrait" scale="74" r:id="rId2"/>
  <rowBreaks count="2" manualBreakCount="2">
    <brk id="38" max="255" man="1"/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6.00390625" style="0" customWidth="1"/>
    <col min="2" max="2" width="8.421875" style="0" customWidth="1"/>
    <col min="3" max="3" width="7.7109375" style="0" customWidth="1"/>
    <col min="4" max="4" width="48.7109375" style="0" customWidth="1"/>
    <col min="5" max="5" width="12.421875" style="0" customWidth="1"/>
    <col min="6" max="6" width="12.00390625" style="0" customWidth="1"/>
  </cols>
  <sheetData>
    <row r="1" ht="13.5" customHeight="1"/>
    <row r="2" ht="15.75" customHeight="1">
      <c r="A2" s="52"/>
    </row>
    <row r="3" ht="21.75" customHeight="1" thickBot="1"/>
    <row r="4" spans="1:6" ht="18" customHeight="1" thickBot="1">
      <c r="A4" s="163" t="s">
        <v>57</v>
      </c>
      <c r="B4" s="164"/>
      <c r="C4" s="164"/>
      <c r="D4" s="164"/>
      <c r="E4" s="164"/>
      <c r="F4" s="165"/>
    </row>
    <row r="5" spans="1:6" ht="12.75">
      <c r="A5" s="159" t="s">
        <v>23</v>
      </c>
      <c r="B5" s="159" t="s">
        <v>31</v>
      </c>
      <c r="C5" s="159" t="s">
        <v>30</v>
      </c>
      <c r="D5" s="166" t="s">
        <v>24</v>
      </c>
      <c r="E5" s="159" t="s">
        <v>25</v>
      </c>
      <c r="F5" s="159" t="s">
        <v>26</v>
      </c>
    </row>
    <row r="6" spans="1:6" ht="39" customHeight="1" thickBot="1">
      <c r="A6" s="160"/>
      <c r="B6" s="160"/>
      <c r="C6" s="160"/>
      <c r="D6" s="167"/>
      <c r="E6" s="160"/>
      <c r="F6" s="160"/>
    </row>
    <row r="7" spans="1:6" ht="16.5" customHeight="1">
      <c r="A7" s="157">
        <v>1</v>
      </c>
      <c r="B7" s="174">
        <v>486</v>
      </c>
      <c r="C7" s="168" t="s">
        <v>55</v>
      </c>
      <c r="D7" s="168"/>
      <c r="E7" s="168"/>
      <c r="F7" s="169"/>
    </row>
    <row r="8" spans="1:6" ht="28.5" customHeight="1">
      <c r="A8" s="158"/>
      <c r="B8" s="175"/>
      <c r="C8" s="56">
        <v>162</v>
      </c>
      <c r="D8" s="67" t="s">
        <v>46</v>
      </c>
      <c r="E8" s="53">
        <v>1.75</v>
      </c>
      <c r="F8" s="62">
        <f>+E8*C8</f>
        <v>283.5</v>
      </c>
    </row>
    <row r="9" spans="1:6" ht="27" customHeight="1">
      <c r="A9" s="158"/>
      <c r="B9" s="175"/>
      <c r="C9" s="57">
        <v>162</v>
      </c>
      <c r="D9" s="67" t="s">
        <v>47</v>
      </c>
      <c r="E9" s="54">
        <v>1.25</v>
      </c>
      <c r="F9" s="62">
        <f>+E9*C9</f>
        <v>202.5</v>
      </c>
    </row>
    <row r="10" spans="1:6" ht="29.25" customHeight="1">
      <c r="A10" s="158"/>
      <c r="B10" s="175"/>
      <c r="C10" s="58">
        <v>162</v>
      </c>
      <c r="D10" s="67" t="s">
        <v>48</v>
      </c>
      <c r="E10" s="55">
        <v>1.75</v>
      </c>
      <c r="F10" s="62">
        <f>+E10*C10</f>
        <v>283.5</v>
      </c>
    </row>
    <row r="11" spans="1:6" ht="16.5" customHeight="1" thickBot="1">
      <c r="A11" s="158"/>
      <c r="B11" s="176"/>
      <c r="C11" s="161" t="s">
        <v>29</v>
      </c>
      <c r="D11" s="161"/>
      <c r="E11" s="162"/>
      <c r="F11" s="63">
        <f>SUM(F8:F10)</f>
        <v>769.5</v>
      </c>
    </row>
    <row r="12" spans="1:6" ht="13.5" customHeight="1">
      <c r="A12" s="154">
        <v>2</v>
      </c>
      <c r="B12" s="151">
        <v>486</v>
      </c>
      <c r="C12" s="149" t="s">
        <v>62</v>
      </c>
      <c r="D12" s="149"/>
      <c r="E12" s="149"/>
      <c r="F12" s="150"/>
    </row>
    <row r="13" spans="1:6" ht="41.25" customHeight="1">
      <c r="A13" s="155"/>
      <c r="B13" s="152"/>
      <c r="C13" s="59">
        <v>162</v>
      </c>
      <c r="D13" s="68" t="s">
        <v>49</v>
      </c>
      <c r="E13" s="60">
        <v>4.25</v>
      </c>
      <c r="F13" s="62">
        <f>+E13*C13</f>
        <v>688.5</v>
      </c>
    </row>
    <row r="14" spans="1:6" ht="52.5" customHeight="1">
      <c r="A14" s="155"/>
      <c r="B14" s="152"/>
      <c r="C14" s="59">
        <v>162</v>
      </c>
      <c r="D14" s="69" t="s">
        <v>50</v>
      </c>
      <c r="E14" s="61">
        <v>4.5</v>
      </c>
      <c r="F14" s="62">
        <f>+E14*C14</f>
        <v>729</v>
      </c>
    </row>
    <row r="15" spans="1:6" ht="41.25" customHeight="1">
      <c r="A15" s="155"/>
      <c r="B15" s="152"/>
      <c r="C15" s="59">
        <v>162</v>
      </c>
      <c r="D15" s="69" t="s">
        <v>51</v>
      </c>
      <c r="E15" s="61">
        <v>4.25</v>
      </c>
      <c r="F15" s="64">
        <f>+E15*C15</f>
        <v>688.5</v>
      </c>
    </row>
    <row r="16" spans="1:6" ht="14.25" customHeight="1" thickBot="1">
      <c r="A16" s="156"/>
      <c r="B16" s="153"/>
      <c r="C16" s="147" t="s">
        <v>29</v>
      </c>
      <c r="D16" s="147"/>
      <c r="E16" s="148"/>
      <c r="F16" s="63">
        <f>SUM(F13:F15)</f>
        <v>2106</v>
      </c>
    </row>
    <row r="17" spans="1:6" ht="12" customHeight="1">
      <c r="A17" s="157">
        <v>3</v>
      </c>
      <c r="B17" s="151">
        <v>486</v>
      </c>
      <c r="C17" s="177" t="s">
        <v>56</v>
      </c>
      <c r="D17" s="177"/>
      <c r="E17" s="177"/>
      <c r="F17" s="178"/>
    </row>
    <row r="18" spans="1:6" ht="15" customHeight="1">
      <c r="A18" s="158"/>
      <c r="B18" s="152"/>
      <c r="C18" s="59">
        <v>162</v>
      </c>
      <c r="D18" s="67" t="s">
        <v>52</v>
      </c>
      <c r="E18" s="61">
        <v>1</v>
      </c>
      <c r="F18" s="62">
        <f>+E18*C18</f>
        <v>162</v>
      </c>
    </row>
    <row r="19" spans="1:6" ht="14.25" customHeight="1">
      <c r="A19" s="158"/>
      <c r="B19" s="152"/>
      <c r="C19" s="59">
        <v>162</v>
      </c>
      <c r="D19" s="67" t="s">
        <v>53</v>
      </c>
      <c r="E19" s="61">
        <v>1.15</v>
      </c>
      <c r="F19" s="62">
        <f>+E19*C19</f>
        <v>186.29999999999998</v>
      </c>
    </row>
    <row r="20" spans="1:6" ht="15" customHeight="1">
      <c r="A20" s="158"/>
      <c r="B20" s="152"/>
      <c r="C20" s="59">
        <v>162</v>
      </c>
      <c r="D20" s="67" t="s">
        <v>54</v>
      </c>
      <c r="E20" s="61">
        <v>1.25</v>
      </c>
      <c r="F20" s="62">
        <f>+E20*C20</f>
        <v>202.5</v>
      </c>
    </row>
    <row r="21" spans="1:6" ht="15.75" customHeight="1" thickBot="1">
      <c r="A21" s="158"/>
      <c r="B21" s="153"/>
      <c r="C21" s="147" t="s">
        <v>29</v>
      </c>
      <c r="D21" s="147"/>
      <c r="E21" s="148"/>
      <c r="F21" s="65">
        <f>SUM(F18:F20)</f>
        <v>550.8</v>
      </c>
    </row>
    <row r="22" spans="1:6" ht="17.25" customHeight="1" thickBot="1">
      <c r="A22" s="170" t="s">
        <v>36</v>
      </c>
      <c r="B22" s="171"/>
      <c r="C22" s="172"/>
      <c r="D22" s="172"/>
      <c r="E22" s="173"/>
      <c r="F22" s="66">
        <f>+F11+F16+F21</f>
        <v>3426.3</v>
      </c>
    </row>
  </sheetData>
  <sheetProtection/>
  <mergeCells count="20">
    <mergeCell ref="A22:E22"/>
    <mergeCell ref="A7:A11"/>
    <mergeCell ref="B7:B11"/>
    <mergeCell ref="C21:E21"/>
    <mergeCell ref="C17:F17"/>
    <mergeCell ref="B17:B21"/>
    <mergeCell ref="A4:F4"/>
    <mergeCell ref="A5:A6"/>
    <mergeCell ref="B5:B6"/>
    <mergeCell ref="D5:D6"/>
    <mergeCell ref="E5:E6"/>
    <mergeCell ref="C7:F7"/>
    <mergeCell ref="C16:E16"/>
    <mergeCell ref="C12:F12"/>
    <mergeCell ref="B12:B16"/>
    <mergeCell ref="A12:A16"/>
    <mergeCell ref="A17:A21"/>
    <mergeCell ref="C5:C6"/>
    <mergeCell ref="F5:F6"/>
    <mergeCell ref="C11:E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2019-04-05T22:08:58Z</cp:lastPrinted>
  <dcterms:created xsi:type="dcterms:W3CDTF">2008-01-11T19:40:26Z</dcterms:created>
  <dcterms:modified xsi:type="dcterms:W3CDTF">2019-05-06T18:17:17Z</dcterms:modified>
  <cp:category/>
  <cp:version/>
  <cp:contentType/>
  <cp:contentStatus/>
</cp:coreProperties>
</file>