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firstSheet="2" activeTab="6"/>
  </bookViews>
  <sheets>
    <sheet name="ASOCIACION INSTITUCION SALESIAN" sheetId="1" r:id="rId1"/>
    <sheet name="INTERCOLOR, S.A. DE C.V." sheetId="2" r:id="rId2"/>
    <sheet name="IN HOUSE PRINT S.A. DE C.V." sheetId="3" r:id="rId3"/>
    <sheet name="IMPRESOS QUIJANO, S.A. DE C." sheetId="4" r:id="rId4"/>
    <sheet name="IMAGEN GRAFICA EL SALVADOR " sheetId="5" r:id="rId5"/>
    <sheet name="LIGIA MARIA ALFARO CRUZ" sheetId="6" r:id="rId6"/>
    <sheet name="GRUPO RENDEROS, S.A. DE C.V." sheetId="7" r:id="rId7"/>
  </sheets>
  <definedNames>
    <definedName name="_xlnm.Print_Area" localSheetId="0">'ASOCIACION INSTITUCION SALESIAN'!$A$1:$H$41</definedName>
    <definedName name="_xlnm.Print_Area" localSheetId="6">'GRUPO RENDEROS, S.A. DE C.V.'!$A$1:$H$40</definedName>
    <definedName name="_xlnm.Print_Area" localSheetId="4">'IMAGEN GRAFICA EL SALVADOR '!$A$1:$H$45</definedName>
    <definedName name="_xlnm.Print_Area" localSheetId="3">'IMPRESOS QUIJANO, S.A. DE C.'!$A$1:$H$42</definedName>
    <definedName name="_xlnm.Print_Area" localSheetId="2">'IN HOUSE PRINT S.A. DE C.V.'!$A$1:$H$42</definedName>
    <definedName name="_xlnm.Print_Area" localSheetId="1">'INTERCOLOR, S.A. DE C.V.'!$A$1:$H$42</definedName>
    <definedName name="_xlnm.Print_Area" localSheetId="5">'LIGIA MARIA ALFARO CRUZ'!$A$1:$H$41</definedName>
    <definedName name="_xlnm.Print_Titles" localSheetId="0">'ASOCIACION INSTITUCION SALESIAN'!$1:$38</definedName>
    <definedName name="_xlnm.Print_Titles" localSheetId="6">'GRUPO RENDEROS, S.A. DE C.V.'!$1:$37</definedName>
    <definedName name="_xlnm.Print_Titles" localSheetId="4">'IMAGEN GRAFICA EL SALVADOR '!$1:$42</definedName>
    <definedName name="_xlnm.Print_Titles" localSheetId="3">'IMPRESOS QUIJANO, S.A. DE C.'!$1:$39</definedName>
    <definedName name="_xlnm.Print_Titles" localSheetId="2">'IN HOUSE PRINT S.A. DE C.V.'!$1:$39</definedName>
    <definedName name="_xlnm.Print_Titles" localSheetId="1">'INTERCOLOR, S.A. DE C.V.'!$1:$39</definedName>
    <definedName name="_xlnm.Print_Titles" localSheetId="5">'LIGIA MARIA ALFARO CRUZ'!$1:$38</definedName>
  </definedNames>
  <calcPr fullCalcOnLoad="1"/>
</workbook>
</file>

<file path=xl/sharedStrings.xml><?xml version="1.0" encoding="utf-8"?>
<sst xmlns="http://schemas.openxmlformats.org/spreadsheetml/2006/main" count="355" uniqueCount="88">
  <si>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</si>
  <si>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</si>
  <si>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</si>
  <si>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</si>
  <si>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</si>
  <si>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</si>
  <si>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</si>
  <si>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</si>
  <si>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</si>
  <si>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</si>
  <si>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</si>
  <si>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</si>
  <si>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</si>
  <si>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</si>
  <si>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</si>
  <si>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</si>
  <si>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</si>
  <si>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</si>
  <si>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</si>
  <si>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</si>
  <si>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</si>
  <si>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</si>
  <si>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</si>
  <si>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CONASEVI</t>
  </si>
  <si>
    <t>Solicito se entregue (n) el (los) producto/servicio que se detallan en la presente Orden de Compra al CONASEVI - FONAT, Ubicada en Avenida las Bugambilias, No. R-6, Colonia San Francisco, San Salvador. Según detalle siguiente:</t>
  </si>
  <si>
    <t>IMAGEN GRAFICA EL SALVADOR, S.A. DE C.V.</t>
  </si>
  <si>
    <t>NIT: 0614-020313-101-0</t>
  </si>
  <si>
    <t>IVA: 224372-3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</si>
  <si>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</si>
  <si>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</si>
  <si>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</si>
  <si>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t xml:space="preserve">5)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</si>
  <si>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</si>
  <si>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3) </t>
    </r>
    <r>
      <rPr>
        <sz val="11"/>
        <rFont val="Calibri"/>
        <family val="2"/>
      </rPr>
      <t>DEBERA DE PRESENTAR GARANTIA DE CUMPLIMIENTO DE CONTRATO, DE ACUERDO A LO ESTIPULADO EN LOS TERMINOS DE REFERENCIA, SECCION III: FIMA DEL CONTRATO, NUMERAL 2.1: GARANTIA DE CUMPLIMIENTO DE CONTRATO; EL CUAL SERA POR EL 20% DEL MONTO TOTAL CONTRATADO.</t>
    </r>
  </si>
  <si>
    <t>IMPRESOS QUIJANO, S.A. DE C.V.</t>
  </si>
  <si>
    <t>NIT: 0614-291092-104-6</t>
  </si>
  <si>
    <t>IVA: 72665-6</t>
  </si>
  <si>
    <t>ITEM No.  5: LIBRO DE COLOREO</t>
  </si>
  <si>
    <t>ITEM No.  6: FLYERS</t>
  </si>
  <si>
    <r>
      <t xml:space="preserve">LIGIA MARIA ALFARO CRUZ
</t>
    </r>
    <r>
      <rPr>
        <b/>
        <sz val="8"/>
        <rFont val="Arial"/>
        <family val="2"/>
      </rPr>
      <t>(EDITORIAL E IMPRESORA PANAMERICANA)</t>
    </r>
  </si>
  <si>
    <t>NIT: 0614-190885-102-6</t>
  </si>
  <si>
    <t>IVA: 165599-4</t>
  </si>
  <si>
    <t>LIGIA MARIA ALFARO CRUZ</t>
  </si>
  <si>
    <t>ITEM No. 1: IMPRESIÓN DE CUADERNO</t>
  </si>
  <si>
    <t>ITEM No. 11: MINI LIBRETA ANILLADA</t>
  </si>
  <si>
    <t>SAN SALVADOR, 17 DE MAYO DE 2019</t>
  </si>
  <si>
    <r>
      <t xml:space="preserve">Proceso No: </t>
    </r>
    <r>
      <rPr>
        <b/>
        <sz val="11"/>
        <rFont val="Arial"/>
        <family val="2"/>
      </rPr>
      <t>LG-16/FONAT/2019</t>
    </r>
  </si>
  <si>
    <t>"SUMINISTRO DE IMPRESIONES DE DIVERSOS MATERIALES PARA LAS DIFERENTES ACTIVIDADES DE CONASEVI"</t>
  </si>
  <si>
    <t>NIT: 0511-300457-001-4</t>
  </si>
  <si>
    <t>IVA: 40602-3</t>
  </si>
  <si>
    <t>ITEM No. 3: IMPRESIÓN DE LIBRETAS</t>
  </si>
  <si>
    <t>NOTA: LA ASOCIACION INSTITUCION SALESIANA, ENTREGARA EL SUMINISTRO ADJUDICADO DE ACUERDO A LO ESTIPULADO EN LOS TERMINOS DE REFERENCIA Y SU OFERTA TECNICA Y ECONOMICA.</t>
  </si>
  <si>
    <t>ASOCIACION INSTITUCION SALESIANA</t>
  </si>
  <si>
    <t>INTERCOLOR, S.A. DE C.V.</t>
  </si>
  <si>
    <t>NIT: 0619-131010-101-1</t>
  </si>
  <si>
    <t>IVA: 204861-2</t>
  </si>
  <si>
    <t>IN HOUSE PRINT, S.A. DE C.V.</t>
  </si>
  <si>
    <t>NIT: 0614-071010-103-3</t>
  </si>
  <si>
    <t>IVA: 204754-8</t>
  </si>
  <si>
    <t>NOTA: LA SOCIEDAD IN HOUSE PRINT, S.A. DE C.V., ENTREGARA EL SUMINISTRO ADJUDICADO DE ACUERDO A LO ESTIPULADO EN LOS TERMINOS DE REFERENCIA Y SU OFERTA TECNICA Y ECONOMICA.</t>
  </si>
  <si>
    <t>NOTA: LA SOCIEDAD INTERCOLOR, S.A. DE C.V., ENTREGARA EL SUMINISTRO ADJUDICADO DE ACUERDO A LO ESTIPULADO EN LOS TERMINOS DE REFERENCIA Y SU OFERTA TECNICA Y ECONOMICA.</t>
  </si>
  <si>
    <t>ITEM No. 13:  ROTAFOLIOS</t>
  </si>
  <si>
    <t>NOTA: LA SOCIEDAD IMPRESOS QUIJANO, S.A. DE C.V., ENTREGARA EL SUMINISTRO ADJUDICADO DE ACUERDO A LO ESTIPULADO EN LOS TERMINOS DE REFERENCIA Y SU OFERTA TECNICA Y ECONOMICA.</t>
  </si>
  <si>
    <t>NOTA: LA SOCIEDAD IMAGEN GRAFICA EL SALVADOR, S.A. DE C.V., ENTREGARA EL SUMINISTRO ADJUDICADO DE ACUERDO A LO ESTIPULADO EN LOS TERMINOS DE REFERENCIA Y SU OFERTA TECNICA Y ECONOMICA.</t>
  </si>
  <si>
    <t>ITEM No.  10: BOLETINES</t>
  </si>
  <si>
    <t>NOTA: LA PERSONA NATURAL LIGIA MARIA ALFARO CRUZ, ENTREGARA EL SUMINISTRO ADJUDICADO DE ACUERDO A LO ESTIPULADO EN LOS TERMINOS DE REFERENCIA Y SU OFERTA TECNICA Y ECONOMICA.</t>
  </si>
  <si>
    <t>ITEM No. 7: BROSHURE VARIOS</t>
  </si>
  <si>
    <t>ITEM No. 9: AFICHE</t>
  </si>
  <si>
    <t>GRUPO RENDEROS, S.A. DE C.V.</t>
  </si>
  <si>
    <t>NIT: 0614-020505-103-0</t>
  </si>
  <si>
    <t>IVA: 165344-8</t>
  </si>
  <si>
    <t>NOTA: LA SOCIEDAD GRUPO RENDEROS, S.A. DE C.V., ENTREGARA EL SUMINISTRO ADJUDICADO DE ACUERDO A LO ESTIPULADO EN LOS TERMINOS DE REFERENCIA Y SU OFERTA TECNICA Y ECONOMICA.</t>
  </si>
  <si>
    <t>ITEM No. 4: LIBROS DE TRABAJO DE EDUCACION VIAL</t>
  </si>
  <si>
    <t>ITEM No.   2: IMPRESIÓN DE LIBRETA DE LUXE</t>
  </si>
  <si>
    <t>ITEM No. 12: STICKER O CALCAMONIA</t>
  </si>
  <si>
    <t>ITEM No. 12: STICKER O CALCAMANIA</t>
  </si>
  <si>
    <t>ITEM No. 5: IMPRESIÓN DE LIBRO DE COLOREO</t>
  </si>
  <si>
    <t>ITEM No. 6: IMPRESIÓN DE FLYERS</t>
  </si>
  <si>
    <t>ITEM No. 8: BROSHURE ORIENTACIONES BASICAS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</si>
  <si>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FORMA PARCIAL EN LAS OFICINAS DEL FONAT, UBICADA EN: AVENIDA BUGAMBILIAS, No. R-6, COLONIA SAN FRANCISCO, SAN SALVADOR, EN UN MAXIMO DE 30 DIAS HABILES DESPUES DE RECIBIDO EL REQUERIMIENTO DEL ADMINISTRADOR DE LA ORDEN DE COMPRA Y ENTREGA DEL ARTE.</t>
    </r>
  </si>
  <si>
    <t>36</t>
  </si>
  <si>
    <t>37</t>
  </si>
  <si>
    <t>38</t>
  </si>
  <si>
    <t>39</t>
  </si>
  <si>
    <t>40</t>
  </si>
  <si>
    <t>41</t>
  </si>
  <si>
    <t>42</t>
  </si>
  <si>
    <r>
      <t xml:space="preserve">2) </t>
    </r>
    <r>
      <rPr>
        <sz val="11"/>
        <rFont val="Calibri"/>
        <family val="2"/>
      </rPr>
      <t>SE DESIGNA AL SR. MARIO LUDWIN MORENO BOLAÑOS, QUIEN SE DESEMPEÑA COMO TECNICO EN COMUNICACIONES DE CONASEVI DEL FONAT, COMO ADMINISTRADOR DE LA PRESENTE ORDEN DE COMPRA, A FIN DE DARLE CUMPLIMIENTO AL ART. 82 Bis DE LA LACAP.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</si>
</sst>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9" fillId="20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2" fillId="0" borderId="10" xfId="54" applyFont="1" applyFill="1" applyBorder="1" applyAlignment="1">
      <alignment horizontal="center" vertical="center" wrapText="1"/>
      <protection/>
    </xf>
    <xf numFmtId="0" fontId="75" fillId="0" borderId="18" xfId="0" applyFont="1" applyBorder="1" applyAlignment="1">
      <alignment horizontal="center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3" fontId="77" fillId="0" borderId="18" xfId="0" applyNumberFormat="1" applyFont="1" applyBorder="1" applyAlignment="1">
      <alignment horizontal="center" vertical="center"/>
    </xf>
    <xf numFmtId="176" fontId="34" fillId="0" borderId="10" xfId="54" applyNumberFormat="1" applyFont="1" applyFill="1" applyBorder="1" applyAlignment="1">
      <alignment horizontal="right" vertical="center"/>
      <protection/>
    </xf>
    <xf numFmtId="176" fontId="35" fillId="0" borderId="23" xfId="54" applyNumberFormat="1" applyFont="1" applyFill="1" applyBorder="1" applyAlignment="1">
      <alignment horizontal="right" vertical="center"/>
      <protection/>
    </xf>
    <xf numFmtId="176" fontId="35" fillId="32" borderId="23" xfId="54" applyNumberFormat="1" applyFont="1" applyFill="1" applyBorder="1" applyAlignment="1">
      <alignment horizontal="right" vertical="center"/>
      <protection/>
    </xf>
    <xf numFmtId="176" fontId="3" fillId="0" borderId="33" xfId="54" applyNumberFormat="1" applyFont="1" applyBorder="1" applyAlignment="1">
      <alignment horizontal="right" vertical="center"/>
      <protection/>
    </xf>
    <xf numFmtId="199" fontId="34" fillId="0" borderId="10" xfId="54" applyNumberFormat="1" applyFont="1" applyFill="1" applyBorder="1" applyAlignment="1">
      <alignment horizontal="right" vertical="center"/>
      <protection/>
    </xf>
    <xf numFmtId="0" fontId="78" fillId="0" borderId="34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78" fillId="0" borderId="34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77" fillId="0" borderId="34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35" xfId="0" applyFont="1" applyBorder="1" applyAlignment="1">
      <alignment horizontal="justify" vertical="center" wrapText="1"/>
    </xf>
    <xf numFmtId="0" fontId="78" fillId="0" borderId="34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39" xfId="54" applyFont="1" applyBorder="1" applyAlignment="1">
      <alignment horizontal="center" vertical="center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30" fillId="0" borderId="34" xfId="0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5" fillId="32" borderId="35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33" fillId="32" borderId="50" xfId="54" applyFont="1" applyFill="1" applyBorder="1" applyAlignment="1">
      <alignment horizontal="center" vertical="center" wrapText="1"/>
      <protection/>
    </xf>
    <xf numFmtId="0" fontId="27" fillId="32" borderId="51" xfId="54" applyFont="1" applyFill="1" applyBorder="1" applyAlignment="1">
      <alignment horizontal="center" vertical="center"/>
      <protection/>
    </xf>
    <xf numFmtId="0" fontId="27" fillId="32" borderId="52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5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13" fillId="0" borderId="34" xfId="0" applyFont="1" applyBorder="1" applyAlignment="1" quotePrefix="1">
      <alignment horizontal="justify" vertical="center" wrapText="1"/>
    </xf>
    <xf numFmtId="0" fontId="13" fillId="0" borderId="0" xfId="0" applyFont="1" applyBorder="1" applyAlignment="1" quotePrefix="1">
      <alignment horizontal="justify" vertical="center" wrapText="1"/>
    </xf>
    <xf numFmtId="0" fontId="13" fillId="0" borderId="35" xfId="0" applyFont="1" applyBorder="1" applyAlignment="1" quotePrefix="1">
      <alignment horizontal="justify" vertical="center" wrapText="1"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9" xfId="54" applyFont="1" applyFill="1" applyBorder="1" applyAlignment="1">
      <alignment horizontal="left" vertical="center"/>
      <protection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24" fillId="0" borderId="4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3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2" xfId="54" applyFont="1" applyFill="1" applyBorder="1" applyAlignment="1">
      <alignment horizontal="left"/>
      <protection/>
    </xf>
    <xf numFmtId="0" fontId="15" fillId="32" borderId="59" xfId="54" applyFont="1" applyFill="1" applyBorder="1" applyAlignment="1">
      <alignment horizontal="left"/>
      <protection/>
    </xf>
    <xf numFmtId="0" fontId="77" fillId="0" borderId="34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3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wrapText="1"/>
    </xf>
    <xf numFmtId="177" fontId="32" fillId="0" borderId="11" xfId="0" applyNumberFormat="1" applyFont="1" applyBorder="1" applyAlignment="1">
      <alignment horizontal="center" vertical="center"/>
    </xf>
    <xf numFmtId="177" fontId="32" fillId="0" borderId="0" xfId="0" applyNumberFormat="1" applyFont="1" applyBorder="1" applyAlignment="1">
      <alignment horizontal="center" vertical="center"/>
    </xf>
    <xf numFmtId="177" fontId="32" fillId="0" borderId="23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2" fillId="0" borderId="11" xfId="0" applyNumberFormat="1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93154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25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9344025"/>
          <a:ext cx="8229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9010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26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9039225"/>
          <a:ext cx="8229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7058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26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734425"/>
          <a:ext cx="82296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93630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26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9391650"/>
          <a:ext cx="822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76200</xdr:rowOff>
    </xdr:from>
    <xdr:to>
      <xdr:col>8</xdr:col>
      <xdr:colOff>0</xdr:colOff>
      <xdr:row>24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8773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905875"/>
          <a:ext cx="82296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90487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25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9077325"/>
          <a:ext cx="822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9344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24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963025"/>
          <a:ext cx="822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4"/>
  <sheetViews>
    <sheetView zoomScaleSheetLayoutView="115" workbookViewId="0" topLeftCell="A1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80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7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22.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52</v>
      </c>
      <c r="B9" s="109"/>
      <c r="C9" s="109"/>
      <c r="D9" s="109"/>
      <c r="E9" s="109"/>
      <c r="F9" s="110"/>
      <c r="G9" s="98" t="s">
        <v>48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25" t="s">
        <v>49</v>
      </c>
      <c r="H10" s="126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24" customHeight="1">
      <c r="A13" s="52">
        <v>14500</v>
      </c>
      <c r="B13" s="48">
        <v>54313</v>
      </c>
      <c r="C13" s="46" t="s">
        <v>20</v>
      </c>
      <c r="D13" s="64" t="s">
        <v>43</v>
      </c>
      <c r="E13" s="65"/>
      <c r="F13" s="66"/>
      <c r="G13" s="53">
        <v>0.19</v>
      </c>
      <c r="H13" s="54">
        <f>+A13*G13</f>
        <v>2755</v>
      </c>
    </row>
    <row r="14" spans="1:8" ht="24" customHeight="1">
      <c r="A14" s="52">
        <v>25000</v>
      </c>
      <c r="B14" s="48">
        <v>54313</v>
      </c>
      <c r="C14" s="46" t="s">
        <v>20</v>
      </c>
      <c r="D14" s="64" t="s">
        <v>50</v>
      </c>
      <c r="E14" s="65"/>
      <c r="F14" s="66"/>
      <c r="G14" s="53">
        <v>0.42</v>
      </c>
      <c r="H14" s="54">
        <f>+A14*G14</f>
        <v>10500</v>
      </c>
    </row>
    <row r="15" spans="1:8" ht="24" customHeight="1">
      <c r="A15" s="52">
        <v>14500</v>
      </c>
      <c r="B15" s="48">
        <v>54313</v>
      </c>
      <c r="C15" s="46" t="s">
        <v>20</v>
      </c>
      <c r="D15" s="64" t="s">
        <v>72</v>
      </c>
      <c r="E15" s="65"/>
      <c r="F15" s="66"/>
      <c r="G15" s="53">
        <v>0.19</v>
      </c>
      <c r="H15" s="54">
        <f>+A15*G15</f>
        <v>2755</v>
      </c>
    </row>
    <row r="16" spans="1:8" ht="9" customHeight="1">
      <c r="A16" s="47"/>
      <c r="B16" s="48"/>
      <c r="C16" s="46"/>
      <c r="D16" s="127" t="s">
        <v>14</v>
      </c>
      <c r="E16" s="128"/>
      <c r="F16" s="129"/>
      <c r="G16" s="51" t="s">
        <v>22</v>
      </c>
      <c r="H16" s="49"/>
    </row>
    <row r="17" spans="1:8" ht="46.5" customHeight="1">
      <c r="A17" s="47"/>
      <c r="B17" s="48"/>
      <c r="C17" s="46"/>
      <c r="D17" s="122" t="s">
        <v>51</v>
      </c>
      <c r="E17" s="123"/>
      <c r="F17" s="124"/>
      <c r="G17" s="51"/>
      <c r="H17" s="49"/>
    </row>
    <row r="18" spans="1:8" ht="77.25" customHeight="1">
      <c r="A18" s="36"/>
      <c r="B18" s="35"/>
      <c r="C18" s="35"/>
      <c r="D18" s="90" t="s">
        <v>79</v>
      </c>
      <c r="E18" s="71"/>
      <c r="F18" s="72"/>
      <c r="G18" s="40"/>
      <c r="H18" s="39"/>
    </row>
    <row r="19" spans="1:8" ht="74.25" customHeight="1">
      <c r="A19" s="36"/>
      <c r="B19" s="35"/>
      <c r="C19" s="35"/>
      <c r="D19" s="70" t="s">
        <v>87</v>
      </c>
      <c r="E19" s="71"/>
      <c r="F19" s="72"/>
      <c r="G19" s="40"/>
      <c r="H19" s="39"/>
    </row>
    <row r="20" spans="1:8" ht="77.25" customHeight="1">
      <c r="A20" s="36"/>
      <c r="B20" s="35"/>
      <c r="C20" s="35"/>
      <c r="D20" s="70" t="s">
        <v>33</v>
      </c>
      <c r="E20" s="71"/>
      <c r="F20" s="72"/>
      <c r="G20" s="40"/>
      <c r="H20" s="39"/>
    </row>
    <row r="21" spans="1:8" ht="21.75" customHeight="1">
      <c r="A21" s="37"/>
      <c r="B21" s="35"/>
      <c r="C21" s="35"/>
      <c r="D21" s="90" t="s">
        <v>30</v>
      </c>
      <c r="E21" s="71"/>
      <c r="F21" s="72"/>
      <c r="G21" s="40"/>
      <c r="H21" s="39"/>
    </row>
    <row r="22" spans="1:8" ht="33.75" customHeight="1">
      <c r="A22" s="37"/>
      <c r="B22" s="35"/>
      <c r="C22" s="35"/>
      <c r="D22" s="70" t="s">
        <v>31</v>
      </c>
      <c r="E22" s="71"/>
      <c r="F22" s="72"/>
      <c r="G22" s="40"/>
      <c r="H22" s="39"/>
    </row>
    <row r="23" spans="1:8" ht="48.75" customHeight="1">
      <c r="A23" s="38"/>
      <c r="B23" s="35"/>
      <c r="C23" s="35"/>
      <c r="D23" s="90" t="s">
        <v>32</v>
      </c>
      <c r="E23" s="71"/>
      <c r="F23" s="72"/>
      <c r="G23" s="40"/>
      <c r="H23" s="39"/>
    </row>
    <row r="24" spans="1:8" ht="12.75" customHeight="1">
      <c r="A24" s="36"/>
      <c r="B24" s="35"/>
      <c r="C24" s="35"/>
      <c r="D24" s="67"/>
      <c r="E24" s="68"/>
      <c r="F24" s="69"/>
      <c r="G24" s="40"/>
      <c r="H24" s="39"/>
    </row>
    <row r="25" spans="1:8" ht="12.75" customHeight="1">
      <c r="A25" s="36"/>
      <c r="B25" s="35"/>
      <c r="C25" s="35"/>
      <c r="D25" s="67"/>
      <c r="E25" s="68"/>
      <c r="F25" s="69"/>
      <c r="G25" s="40"/>
      <c r="H25" s="39"/>
    </row>
    <row r="26" spans="1:10" ht="12.75" customHeight="1" thickBot="1">
      <c r="A26" s="24"/>
      <c r="B26" s="10"/>
      <c r="C26" s="10"/>
      <c r="D26" s="136"/>
      <c r="E26" s="137"/>
      <c r="F26" s="137"/>
      <c r="G26" s="18"/>
      <c r="H26" s="21"/>
      <c r="J26" s="1" t="s">
        <v>4</v>
      </c>
    </row>
    <row r="27" spans="1:8" ht="24" customHeight="1" thickBot="1">
      <c r="A27" s="25" t="s">
        <v>5</v>
      </c>
      <c r="B27" s="87" t="str">
        <f>CONCATENATE("****",UPPER(l_letras(H27)),"****")</f>
        <v>****DIEZ Y SEIS MIL DIEZ 00/100 DOLARES****</v>
      </c>
      <c r="C27" s="88"/>
      <c r="D27" s="88"/>
      <c r="E27" s="88"/>
      <c r="F27" s="88"/>
      <c r="G27" s="89"/>
      <c r="H27" s="50">
        <f>SUM(H13:H26)</f>
        <v>16010</v>
      </c>
    </row>
    <row r="28" spans="1:8" ht="14.25" customHeight="1">
      <c r="A28" s="78" t="s">
        <v>15</v>
      </c>
      <c r="B28" s="79"/>
      <c r="C28" s="79"/>
      <c r="D28" s="79"/>
      <c r="E28" s="79"/>
      <c r="F28" s="79"/>
      <c r="G28" s="79"/>
      <c r="H28" s="80"/>
    </row>
    <row r="29" spans="1:8" ht="15.75" customHeight="1" thickBot="1">
      <c r="A29" s="81"/>
      <c r="B29" s="82"/>
      <c r="C29" s="82"/>
      <c r="D29" s="82"/>
      <c r="E29" s="82"/>
      <c r="F29" s="82"/>
      <c r="G29" s="82"/>
      <c r="H29" s="83"/>
    </row>
    <row r="30" spans="1:8" ht="14.25">
      <c r="A30" s="26"/>
      <c r="B30" s="14"/>
      <c r="C30" s="14"/>
      <c r="D30" s="15"/>
      <c r="E30" s="16"/>
      <c r="F30" s="12"/>
      <c r="G30" s="13"/>
      <c r="H30" s="27"/>
    </row>
    <row r="31" spans="1:8" ht="14.25">
      <c r="A31" s="28"/>
      <c r="B31" s="3"/>
      <c r="C31" s="3"/>
      <c r="D31" s="4"/>
      <c r="E31" s="17"/>
      <c r="F31" s="11"/>
      <c r="G31" s="8"/>
      <c r="H31" s="29"/>
    </row>
    <row r="32" spans="1:8" ht="17.25" customHeight="1">
      <c r="A32" s="28"/>
      <c r="B32" s="3"/>
      <c r="C32" s="3"/>
      <c r="D32" s="4"/>
      <c r="E32" s="17"/>
      <c r="F32" s="11"/>
      <c r="G32" s="8"/>
      <c r="H32" s="29"/>
    </row>
    <row r="33" spans="1:8" ht="22.5" customHeight="1">
      <c r="A33" s="28"/>
      <c r="B33" s="3"/>
      <c r="C33" s="3"/>
      <c r="D33" s="4"/>
      <c r="E33" s="17"/>
      <c r="F33" s="11"/>
      <c r="G33" s="8"/>
      <c r="H33" s="29"/>
    </row>
    <row r="34" spans="1:8" ht="11.25" customHeight="1">
      <c r="A34" s="28"/>
      <c r="B34" s="3"/>
      <c r="C34" s="3"/>
      <c r="D34" s="4"/>
      <c r="E34" s="17"/>
      <c r="F34" s="11"/>
      <c r="G34" s="8"/>
      <c r="H34" s="29"/>
    </row>
    <row r="35" spans="1:9" ht="15" customHeight="1">
      <c r="A35" s="138" t="s">
        <v>28</v>
      </c>
      <c r="B35" s="139"/>
      <c r="C35" s="139"/>
      <c r="D35" s="139"/>
      <c r="E35" s="139"/>
      <c r="F35" s="140" t="str">
        <f>+A9</f>
        <v>ASOCIACION INSTITUCION SALESIANA</v>
      </c>
      <c r="G35" s="139"/>
      <c r="H35" s="141"/>
      <c r="I35" s="3"/>
    </row>
    <row r="36" spans="1:9" ht="12" customHeight="1">
      <c r="A36" s="73" t="s">
        <v>29</v>
      </c>
      <c r="B36" s="74"/>
      <c r="C36" s="74"/>
      <c r="D36" s="74"/>
      <c r="E36" s="75"/>
      <c r="F36" s="142" t="s">
        <v>7</v>
      </c>
      <c r="G36" s="143"/>
      <c r="H36" s="144"/>
      <c r="I36" s="3"/>
    </row>
    <row r="37" spans="1:9" ht="15">
      <c r="A37" s="76"/>
      <c r="B37" s="77"/>
      <c r="C37" s="77"/>
      <c r="D37" s="77"/>
      <c r="E37" s="17"/>
      <c r="F37" s="84"/>
      <c r="G37" s="85"/>
      <c r="H37" s="86"/>
      <c r="I37" s="3"/>
    </row>
    <row r="38" spans="1:9" ht="15" thickBot="1">
      <c r="A38" s="134"/>
      <c r="B38" s="135"/>
      <c r="C38" s="135"/>
      <c r="D38" s="135"/>
      <c r="E38" s="30"/>
      <c r="F38" s="31"/>
      <c r="G38" s="32"/>
      <c r="H38" s="33"/>
      <c r="I38" s="3"/>
    </row>
    <row r="39" spans="1:9" ht="15" thickTop="1">
      <c r="A39" s="6"/>
      <c r="B39" s="3"/>
      <c r="C39" s="3"/>
      <c r="D39" s="4"/>
      <c r="E39" s="1"/>
      <c r="G39" s="19" t="s">
        <v>8</v>
      </c>
      <c r="I39" s="3"/>
    </row>
    <row r="40" spans="1:9" ht="14.25">
      <c r="A40" s="6"/>
      <c r="B40" s="3"/>
      <c r="C40" s="3"/>
      <c r="D40" s="4"/>
      <c r="E40" s="1"/>
      <c r="G40" s="19" t="s">
        <v>9</v>
      </c>
      <c r="I40" s="3"/>
    </row>
    <row r="41" spans="1:9" ht="15">
      <c r="A41" s="6"/>
      <c r="B41" s="3"/>
      <c r="C41" s="3"/>
      <c r="D41" s="4"/>
      <c r="E41" s="1"/>
      <c r="G41" s="19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9">
    <mergeCell ref="E7:F7"/>
    <mergeCell ref="E8:F8"/>
    <mergeCell ref="D15:F15"/>
    <mergeCell ref="A38:D38"/>
    <mergeCell ref="D26:F26"/>
    <mergeCell ref="A35:E35"/>
    <mergeCell ref="F35:H35"/>
    <mergeCell ref="F36:H36"/>
    <mergeCell ref="D18:F18"/>
    <mergeCell ref="D24:F24"/>
    <mergeCell ref="E6:F6"/>
    <mergeCell ref="G7:H8"/>
    <mergeCell ref="D13:F13"/>
    <mergeCell ref="D17:F17"/>
    <mergeCell ref="D23:F23"/>
    <mergeCell ref="D19:F19"/>
    <mergeCell ref="D20:F20"/>
    <mergeCell ref="G10:H10"/>
    <mergeCell ref="D16:F16"/>
    <mergeCell ref="A8:D8"/>
    <mergeCell ref="A2:H2"/>
    <mergeCell ref="A3:H3"/>
    <mergeCell ref="A11:H11"/>
    <mergeCell ref="G6:H6"/>
    <mergeCell ref="G9:H9"/>
    <mergeCell ref="D12:F12"/>
    <mergeCell ref="A7:D7"/>
    <mergeCell ref="A5:F5"/>
    <mergeCell ref="A9:F10"/>
    <mergeCell ref="A6:D6"/>
    <mergeCell ref="D14:F14"/>
    <mergeCell ref="D25:F25"/>
    <mergeCell ref="D22:F22"/>
    <mergeCell ref="A36:E36"/>
    <mergeCell ref="A37:D37"/>
    <mergeCell ref="A28:H29"/>
    <mergeCell ref="F37:H37"/>
    <mergeCell ref="B27:G27"/>
    <mergeCell ref="D21:F2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tabColor indexed="39"/>
  </sheetPr>
  <dimension ref="A2:J45"/>
  <sheetViews>
    <sheetView zoomScaleSheetLayoutView="115" workbookViewId="0" topLeftCell="A1">
      <selection activeCell="D18" sqref="D18:F1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81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7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22.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53</v>
      </c>
      <c r="B9" s="109"/>
      <c r="C9" s="109"/>
      <c r="D9" s="109"/>
      <c r="E9" s="109"/>
      <c r="F9" s="110"/>
      <c r="G9" s="98" t="s">
        <v>54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25" t="s">
        <v>55</v>
      </c>
      <c r="H10" s="126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24" customHeight="1">
      <c r="A13" s="52">
        <v>1350</v>
      </c>
      <c r="B13" s="48">
        <v>54313</v>
      </c>
      <c r="C13" s="46" t="s">
        <v>20</v>
      </c>
      <c r="D13" s="64" t="s">
        <v>73</v>
      </c>
      <c r="E13" s="65"/>
      <c r="F13" s="66"/>
      <c r="G13" s="53">
        <v>1.7</v>
      </c>
      <c r="H13" s="54">
        <f>+A13*G13</f>
        <v>2295</v>
      </c>
    </row>
    <row r="14" spans="1:8" ht="24" customHeight="1">
      <c r="A14" s="52">
        <v>2500</v>
      </c>
      <c r="B14" s="48">
        <v>54313</v>
      </c>
      <c r="C14" s="46" t="s">
        <v>20</v>
      </c>
      <c r="D14" s="64" t="s">
        <v>74</v>
      </c>
      <c r="E14" s="65"/>
      <c r="F14" s="66"/>
      <c r="G14" s="53">
        <v>0.07</v>
      </c>
      <c r="H14" s="54">
        <f>+A14*G14</f>
        <v>175.00000000000003</v>
      </c>
    </row>
    <row r="15" spans="1:8" ht="9" customHeight="1">
      <c r="A15" s="47"/>
      <c r="B15" s="48"/>
      <c r="C15" s="46"/>
      <c r="D15" s="127" t="s">
        <v>14</v>
      </c>
      <c r="E15" s="128"/>
      <c r="F15" s="129"/>
      <c r="G15" s="51" t="s">
        <v>22</v>
      </c>
      <c r="H15" s="49"/>
    </row>
    <row r="16" spans="1:8" ht="46.5" customHeight="1">
      <c r="A16" s="47"/>
      <c r="B16" s="48"/>
      <c r="C16" s="46"/>
      <c r="D16" s="122" t="s">
        <v>60</v>
      </c>
      <c r="E16" s="123"/>
      <c r="F16" s="124"/>
      <c r="G16" s="51"/>
      <c r="H16" s="49"/>
    </row>
    <row r="17" spans="1:8" ht="77.25" customHeight="1">
      <c r="A17" s="36"/>
      <c r="B17" s="35"/>
      <c r="C17" s="35"/>
      <c r="D17" s="90" t="s">
        <v>79</v>
      </c>
      <c r="E17" s="71"/>
      <c r="F17" s="72"/>
      <c r="G17" s="40"/>
      <c r="H17" s="39"/>
    </row>
    <row r="18" spans="1:8" ht="74.25" customHeight="1">
      <c r="A18" s="36"/>
      <c r="B18" s="35"/>
      <c r="C18" s="35"/>
      <c r="D18" s="70" t="s">
        <v>87</v>
      </c>
      <c r="E18" s="71"/>
      <c r="F18" s="72"/>
      <c r="G18" s="40"/>
      <c r="H18" s="39"/>
    </row>
    <row r="19" spans="1:8" ht="77.25" customHeight="1">
      <c r="A19" s="36"/>
      <c r="B19" s="35"/>
      <c r="C19" s="35"/>
      <c r="D19" s="70" t="s">
        <v>33</v>
      </c>
      <c r="E19" s="71"/>
      <c r="F19" s="72"/>
      <c r="G19" s="40"/>
      <c r="H19" s="39"/>
    </row>
    <row r="20" spans="1:8" ht="21.75" customHeight="1">
      <c r="A20" s="37"/>
      <c r="B20" s="35"/>
      <c r="C20" s="35"/>
      <c r="D20" s="90" t="s">
        <v>30</v>
      </c>
      <c r="E20" s="71"/>
      <c r="F20" s="72"/>
      <c r="G20" s="40"/>
      <c r="H20" s="39"/>
    </row>
    <row r="21" spans="1:8" ht="33.75" customHeight="1">
      <c r="A21" s="37"/>
      <c r="B21" s="35"/>
      <c r="C21" s="35"/>
      <c r="D21" s="70" t="s">
        <v>31</v>
      </c>
      <c r="E21" s="71"/>
      <c r="F21" s="72"/>
      <c r="G21" s="40"/>
      <c r="H21" s="39"/>
    </row>
    <row r="22" spans="1:8" ht="48.75" customHeight="1">
      <c r="A22" s="38"/>
      <c r="B22" s="35"/>
      <c r="C22" s="35"/>
      <c r="D22" s="90" t="s">
        <v>32</v>
      </c>
      <c r="E22" s="71"/>
      <c r="F22" s="72"/>
      <c r="G22" s="40"/>
      <c r="H22" s="39"/>
    </row>
    <row r="23" spans="1:8" ht="12.75" customHeight="1">
      <c r="A23" s="36"/>
      <c r="B23" s="35"/>
      <c r="C23" s="35"/>
      <c r="D23" s="67"/>
      <c r="E23" s="68"/>
      <c r="F23" s="69"/>
      <c r="G23" s="40"/>
      <c r="H23" s="39"/>
    </row>
    <row r="24" spans="1:8" ht="12.75" customHeight="1">
      <c r="A24" s="36"/>
      <c r="B24" s="35"/>
      <c r="C24" s="35"/>
      <c r="D24" s="67"/>
      <c r="E24" s="68"/>
      <c r="F24" s="69"/>
      <c r="G24" s="40"/>
      <c r="H24" s="39"/>
    </row>
    <row r="25" spans="1:8" ht="16.5" customHeight="1">
      <c r="A25" s="36"/>
      <c r="B25" s="35"/>
      <c r="C25" s="35"/>
      <c r="D25" s="67"/>
      <c r="E25" s="68"/>
      <c r="F25" s="69"/>
      <c r="G25" s="40"/>
      <c r="H25" s="39"/>
    </row>
    <row r="26" spans="1:8" ht="8.25" customHeight="1">
      <c r="A26" s="22"/>
      <c r="B26" s="9"/>
      <c r="C26" s="9"/>
      <c r="D26" s="145"/>
      <c r="E26" s="146"/>
      <c r="F26" s="147"/>
      <c r="G26" s="18"/>
      <c r="H26" s="23"/>
    </row>
    <row r="27" spans="1:10" ht="12.75" customHeight="1" thickBot="1">
      <c r="A27" s="24"/>
      <c r="B27" s="10"/>
      <c r="C27" s="10"/>
      <c r="D27" s="136"/>
      <c r="E27" s="137"/>
      <c r="F27" s="137"/>
      <c r="G27" s="18"/>
      <c r="H27" s="21"/>
      <c r="J27" s="1" t="s">
        <v>4</v>
      </c>
    </row>
    <row r="28" spans="1:8" ht="24" customHeight="1" thickBot="1">
      <c r="A28" s="25" t="s">
        <v>5</v>
      </c>
      <c r="B28" s="87" t="str">
        <f>CONCATENATE("****",UPPER(l_letras(H28)),"****")</f>
        <v>****DOS MIL CUATROCIENTOS SETENTA 00/100 DOLARES****</v>
      </c>
      <c r="C28" s="88"/>
      <c r="D28" s="88"/>
      <c r="E28" s="88"/>
      <c r="F28" s="88"/>
      <c r="G28" s="89"/>
      <c r="H28" s="50">
        <f>SUM(H13:H27)</f>
        <v>2470</v>
      </c>
    </row>
    <row r="29" spans="1:8" ht="14.25" customHeight="1">
      <c r="A29" s="78" t="s">
        <v>15</v>
      </c>
      <c r="B29" s="79"/>
      <c r="C29" s="79"/>
      <c r="D29" s="79"/>
      <c r="E29" s="79"/>
      <c r="F29" s="79"/>
      <c r="G29" s="79"/>
      <c r="H29" s="80"/>
    </row>
    <row r="30" spans="1:8" ht="15.75" customHeight="1" thickBot="1">
      <c r="A30" s="81"/>
      <c r="B30" s="82"/>
      <c r="C30" s="82"/>
      <c r="D30" s="82"/>
      <c r="E30" s="82"/>
      <c r="F30" s="82"/>
      <c r="G30" s="82"/>
      <c r="H30" s="83"/>
    </row>
    <row r="31" spans="1:8" ht="14.25">
      <c r="A31" s="26"/>
      <c r="B31" s="14"/>
      <c r="C31" s="14"/>
      <c r="D31" s="15"/>
      <c r="E31" s="16"/>
      <c r="F31" s="12"/>
      <c r="G31" s="13"/>
      <c r="H31" s="27"/>
    </row>
    <row r="32" spans="1:8" ht="14.25">
      <c r="A32" s="28"/>
      <c r="B32" s="3"/>
      <c r="C32" s="3"/>
      <c r="D32" s="4"/>
      <c r="E32" s="17"/>
      <c r="F32" s="11"/>
      <c r="G32" s="8"/>
      <c r="H32" s="29"/>
    </row>
    <row r="33" spans="1:8" ht="22.5" customHeight="1">
      <c r="A33" s="28"/>
      <c r="B33" s="3"/>
      <c r="C33" s="3"/>
      <c r="D33" s="4"/>
      <c r="E33" s="17"/>
      <c r="F33" s="11"/>
      <c r="G33" s="8"/>
      <c r="H33" s="29"/>
    </row>
    <row r="34" spans="1:8" ht="15.75" customHeight="1">
      <c r="A34" s="28"/>
      <c r="B34" s="3"/>
      <c r="C34" s="3"/>
      <c r="D34" s="4"/>
      <c r="E34" s="17"/>
      <c r="F34" s="11"/>
      <c r="G34" s="8"/>
      <c r="H34" s="29"/>
    </row>
    <row r="35" spans="1:8" ht="11.25" customHeight="1">
      <c r="A35" s="28"/>
      <c r="B35" s="3"/>
      <c r="C35" s="3"/>
      <c r="D35" s="4"/>
      <c r="E35" s="17"/>
      <c r="F35" s="11"/>
      <c r="G35" s="8"/>
      <c r="H35" s="29"/>
    </row>
    <row r="36" spans="1:9" ht="15" customHeight="1">
      <c r="A36" s="138" t="s">
        <v>28</v>
      </c>
      <c r="B36" s="139"/>
      <c r="C36" s="139"/>
      <c r="D36" s="139"/>
      <c r="E36" s="139"/>
      <c r="F36" s="140" t="str">
        <f>+A9</f>
        <v>INTERCOLOR, S.A. DE C.V.</v>
      </c>
      <c r="G36" s="139"/>
      <c r="H36" s="141"/>
      <c r="I36" s="3"/>
    </row>
    <row r="37" spans="1:9" ht="12" customHeight="1">
      <c r="A37" s="73" t="s">
        <v>29</v>
      </c>
      <c r="B37" s="74"/>
      <c r="C37" s="74"/>
      <c r="D37" s="74"/>
      <c r="E37" s="75"/>
      <c r="F37" s="142" t="s">
        <v>7</v>
      </c>
      <c r="G37" s="143"/>
      <c r="H37" s="144"/>
      <c r="I37" s="3"/>
    </row>
    <row r="38" spans="1:9" ht="15">
      <c r="A38" s="76"/>
      <c r="B38" s="77"/>
      <c r="C38" s="77"/>
      <c r="D38" s="77"/>
      <c r="E38" s="17"/>
      <c r="F38" s="84"/>
      <c r="G38" s="85"/>
      <c r="H38" s="86"/>
      <c r="I38" s="3"/>
    </row>
    <row r="39" spans="1:9" ht="15" thickBot="1">
      <c r="A39" s="134"/>
      <c r="B39" s="135"/>
      <c r="C39" s="135"/>
      <c r="D39" s="135"/>
      <c r="E39" s="30"/>
      <c r="F39" s="31"/>
      <c r="G39" s="32"/>
      <c r="H39" s="33"/>
      <c r="I39" s="3"/>
    </row>
    <row r="40" spans="1:9" ht="15" thickTop="1">
      <c r="A40" s="6"/>
      <c r="B40" s="3"/>
      <c r="C40" s="3"/>
      <c r="D40" s="4"/>
      <c r="E40" s="1"/>
      <c r="G40" s="19" t="s">
        <v>8</v>
      </c>
      <c r="I40" s="3"/>
    </row>
    <row r="41" spans="1:9" ht="14.25">
      <c r="A41" s="6"/>
      <c r="B41" s="3"/>
      <c r="C41" s="3"/>
      <c r="D41" s="4"/>
      <c r="E41" s="1"/>
      <c r="G41" s="19" t="s">
        <v>9</v>
      </c>
      <c r="I41" s="3"/>
    </row>
    <row r="42" spans="1:9" ht="15">
      <c r="A42" s="6"/>
      <c r="B42" s="3"/>
      <c r="C42" s="3"/>
      <c r="D42" s="4"/>
      <c r="E42" s="1"/>
      <c r="G42" s="19" t="s">
        <v>10</v>
      </c>
      <c r="I42" s="3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</sheetData>
  <sheetProtection/>
  <mergeCells count="40">
    <mergeCell ref="A38:D38"/>
    <mergeCell ref="F38:H38"/>
    <mergeCell ref="A39:D39"/>
    <mergeCell ref="B28:G28"/>
    <mergeCell ref="A29:H30"/>
    <mergeCell ref="A36:E36"/>
    <mergeCell ref="F36:H36"/>
    <mergeCell ref="A37:E37"/>
    <mergeCell ref="F37:H37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39"/>
  </sheetPr>
  <dimension ref="A2:J45"/>
  <sheetViews>
    <sheetView zoomScaleSheetLayoutView="115" workbookViewId="0" topLeftCell="A1">
      <selection activeCell="D17" sqref="D17:F1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82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7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22.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56</v>
      </c>
      <c r="B9" s="109"/>
      <c r="C9" s="109"/>
      <c r="D9" s="109"/>
      <c r="E9" s="109"/>
      <c r="F9" s="110"/>
      <c r="G9" s="98" t="s">
        <v>57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25" t="s">
        <v>58</v>
      </c>
      <c r="H10" s="126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24" customHeight="1">
      <c r="A13" s="52">
        <v>2500</v>
      </c>
      <c r="B13" s="48">
        <v>54313</v>
      </c>
      <c r="C13" s="46" t="s">
        <v>20</v>
      </c>
      <c r="D13" s="64" t="s">
        <v>75</v>
      </c>
      <c r="E13" s="65"/>
      <c r="F13" s="66"/>
      <c r="G13" s="53">
        <v>0.07</v>
      </c>
      <c r="H13" s="54">
        <f>+A13*G13</f>
        <v>175.00000000000003</v>
      </c>
    </row>
    <row r="14" spans="1:8" ht="9" customHeight="1">
      <c r="A14" s="47"/>
      <c r="B14" s="48"/>
      <c r="C14" s="46"/>
      <c r="D14" s="127" t="s">
        <v>14</v>
      </c>
      <c r="E14" s="128"/>
      <c r="F14" s="129"/>
      <c r="G14" s="51" t="s">
        <v>22</v>
      </c>
      <c r="H14" s="49"/>
    </row>
    <row r="15" spans="1:8" ht="46.5" customHeight="1">
      <c r="A15" s="47"/>
      <c r="B15" s="48"/>
      <c r="C15" s="46"/>
      <c r="D15" s="122" t="s">
        <v>59</v>
      </c>
      <c r="E15" s="123"/>
      <c r="F15" s="124"/>
      <c r="G15" s="51"/>
      <c r="H15" s="49"/>
    </row>
    <row r="16" spans="1:8" ht="77.25" customHeight="1">
      <c r="A16" s="36"/>
      <c r="B16" s="35"/>
      <c r="C16" s="35"/>
      <c r="D16" s="90" t="s">
        <v>79</v>
      </c>
      <c r="E16" s="71"/>
      <c r="F16" s="72"/>
      <c r="G16" s="40"/>
      <c r="H16" s="39"/>
    </row>
    <row r="17" spans="1:8" ht="74.25" customHeight="1">
      <c r="A17" s="36"/>
      <c r="B17" s="35"/>
      <c r="C17" s="35"/>
      <c r="D17" s="70" t="s">
        <v>87</v>
      </c>
      <c r="E17" s="71"/>
      <c r="F17" s="72"/>
      <c r="G17" s="40"/>
      <c r="H17" s="39"/>
    </row>
    <row r="18" spans="1:8" ht="77.25" customHeight="1">
      <c r="A18" s="36"/>
      <c r="B18" s="35"/>
      <c r="C18" s="35"/>
      <c r="D18" s="70" t="s">
        <v>33</v>
      </c>
      <c r="E18" s="71"/>
      <c r="F18" s="72"/>
      <c r="G18" s="40"/>
      <c r="H18" s="39"/>
    </row>
    <row r="19" spans="1:8" ht="21.75" customHeight="1">
      <c r="A19" s="37"/>
      <c r="B19" s="35"/>
      <c r="C19" s="35"/>
      <c r="D19" s="90" t="s">
        <v>30</v>
      </c>
      <c r="E19" s="71"/>
      <c r="F19" s="72"/>
      <c r="G19" s="40"/>
      <c r="H19" s="39"/>
    </row>
    <row r="20" spans="1:8" ht="33.75" customHeight="1">
      <c r="A20" s="37"/>
      <c r="B20" s="35"/>
      <c r="C20" s="35"/>
      <c r="D20" s="70" t="s">
        <v>31</v>
      </c>
      <c r="E20" s="71"/>
      <c r="F20" s="72"/>
      <c r="G20" s="40"/>
      <c r="H20" s="39"/>
    </row>
    <row r="21" spans="1:8" ht="48.75" customHeight="1">
      <c r="A21" s="38"/>
      <c r="B21" s="35"/>
      <c r="C21" s="35"/>
      <c r="D21" s="90" t="s">
        <v>32</v>
      </c>
      <c r="E21" s="71"/>
      <c r="F21" s="72"/>
      <c r="G21" s="40"/>
      <c r="H21" s="39"/>
    </row>
    <row r="22" spans="1:8" ht="12.75" customHeight="1">
      <c r="A22" s="36"/>
      <c r="B22" s="35"/>
      <c r="C22" s="35"/>
      <c r="D22" s="67"/>
      <c r="E22" s="68"/>
      <c r="F22" s="69"/>
      <c r="G22" s="40"/>
      <c r="H22" s="39"/>
    </row>
    <row r="23" spans="1:8" ht="12.75" customHeight="1">
      <c r="A23" s="36"/>
      <c r="B23" s="35"/>
      <c r="C23" s="35"/>
      <c r="D23" s="67"/>
      <c r="E23" s="68"/>
      <c r="F23" s="69"/>
      <c r="G23" s="40"/>
      <c r="H23" s="39"/>
    </row>
    <row r="24" spans="1:8" ht="16.5" customHeight="1">
      <c r="A24" s="36"/>
      <c r="B24" s="35"/>
      <c r="C24" s="35"/>
      <c r="D24" s="67"/>
      <c r="E24" s="68"/>
      <c r="F24" s="69"/>
      <c r="G24" s="40"/>
      <c r="H24" s="39"/>
    </row>
    <row r="25" spans="1:8" ht="16.5" customHeight="1">
      <c r="A25" s="36"/>
      <c r="B25" s="35"/>
      <c r="C25" s="35"/>
      <c r="D25" s="61"/>
      <c r="E25" s="62"/>
      <c r="F25" s="63"/>
      <c r="G25" s="40"/>
      <c r="H25" s="39"/>
    </row>
    <row r="26" spans="1:8" ht="10.5" customHeight="1">
      <c r="A26" s="22"/>
      <c r="B26" s="9"/>
      <c r="C26" s="9"/>
      <c r="D26" s="145"/>
      <c r="E26" s="146"/>
      <c r="F26" s="147"/>
      <c r="G26" s="18"/>
      <c r="H26" s="23"/>
    </row>
    <row r="27" spans="1:10" ht="12.75" customHeight="1" thickBot="1">
      <c r="A27" s="24"/>
      <c r="B27" s="10"/>
      <c r="C27" s="10"/>
      <c r="D27" s="136"/>
      <c r="E27" s="137"/>
      <c r="F27" s="137"/>
      <c r="G27" s="18"/>
      <c r="H27" s="21"/>
      <c r="J27" s="1" t="s">
        <v>4</v>
      </c>
    </row>
    <row r="28" spans="1:8" ht="24" customHeight="1" thickBot="1">
      <c r="A28" s="25" t="s">
        <v>5</v>
      </c>
      <c r="B28" s="87" t="str">
        <f>CONCATENATE("****",UPPER(l_letras(H28)),"****")</f>
        <v>****CIENTO SETENTA Y CINCO CON 00/100 DOLARES****</v>
      </c>
      <c r="C28" s="88"/>
      <c r="D28" s="88"/>
      <c r="E28" s="88"/>
      <c r="F28" s="88"/>
      <c r="G28" s="89"/>
      <c r="H28" s="50">
        <f>SUM(H13:H27)</f>
        <v>175.00000000000003</v>
      </c>
    </row>
    <row r="29" spans="1:8" ht="14.25" customHeight="1">
      <c r="A29" s="78" t="s">
        <v>15</v>
      </c>
      <c r="B29" s="79"/>
      <c r="C29" s="79"/>
      <c r="D29" s="79"/>
      <c r="E29" s="79"/>
      <c r="F29" s="79"/>
      <c r="G29" s="79"/>
      <c r="H29" s="80"/>
    </row>
    <row r="30" spans="1:8" ht="15.75" customHeight="1" thickBot="1">
      <c r="A30" s="81"/>
      <c r="B30" s="82"/>
      <c r="C30" s="82"/>
      <c r="D30" s="82"/>
      <c r="E30" s="82"/>
      <c r="F30" s="82"/>
      <c r="G30" s="82"/>
      <c r="H30" s="83"/>
    </row>
    <row r="31" spans="1:8" ht="14.25">
      <c r="A31" s="26"/>
      <c r="B31" s="14"/>
      <c r="C31" s="14"/>
      <c r="D31" s="15"/>
      <c r="E31" s="16"/>
      <c r="F31" s="12"/>
      <c r="G31" s="13"/>
      <c r="H31" s="27"/>
    </row>
    <row r="32" spans="1:8" ht="14.25">
      <c r="A32" s="28"/>
      <c r="B32" s="3"/>
      <c r="C32" s="3"/>
      <c r="D32" s="4"/>
      <c r="E32" s="17"/>
      <c r="F32" s="11"/>
      <c r="G32" s="8"/>
      <c r="H32" s="29"/>
    </row>
    <row r="33" spans="1:8" ht="22.5" customHeight="1">
      <c r="A33" s="28"/>
      <c r="B33" s="3"/>
      <c r="C33" s="3"/>
      <c r="D33" s="4"/>
      <c r="E33" s="17"/>
      <c r="F33" s="11"/>
      <c r="G33" s="8"/>
      <c r="H33" s="29"/>
    </row>
    <row r="34" spans="1:8" ht="22.5" customHeight="1">
      <c r="A34" s="28"/>
      <c r="B34" s="3"/>
      <c r="C34" s="3"/>
      <c r="D34" s="4"/>
      <c r="E34" s="17"/>
      <c r="F34" s="11"/>
      <c r="G34" s="8"/>
      <c r="H34" s="29"/>
    </row>
    <row r="35" spans="1:8" ht="11.25" customHeight="1">
      <c r="A35" s="28"/>
      <c r="B35" s="3"/>
      <c r="C35" s="3"/>
      <c r="D35" s="4"/>
      <c r="E35" s="17"/>
      <c r="F35" s="11"/>
      <c r="G35" s="8"/>
      <c r="H35" s="29"/>
    </row>
    <row r="36" spans="1:9" ht="15" customHeight="1">
      <c r="A36" s="138" t="s">
        <v>28</v>
      </c>
      <c r="B36" s="139"/>
      <c r="C36" s="139"/>
      <c r="D36" s="139"/>
      <c r="E36" s="139"/>
      <c r="F36" s="140" t="str">
        <f>+A9</f>
        <v>IN HOUSE PRINT, S.A. DE C.V.</v>
      </c>
      <c r="G36" s="139"/>
      <c r="H36" s="141"/>
      <c r="I36" s="3"/>
    </row>
    <row r="37" spans="1:9" ht="12" customHeight="1">
      <c r="A37" s="73" t="s">
        <v>29</v>
      </c>
      <c r="B37" s="74"/>
      <c r="C37" s="74"/>
      <c r="D37" s="74"/>
      <c r="E37" s="75"/>
      <c r="F37" s="142" t="s">
        <v>7</v>
      </c>
      <c r="G37" s="143"/>
      <c r="H37" s="144"/>
      <c r="I37" s="3"/>
    </row>
    <row r="38" spans="1:9" ht="15">
      <c r="A38" s="76"/>
      <c r="B38" s="77"/>
      <c r="C38" s="77"/>
      <c r="D38" s="77"/>
      <c r="E38" s="17"/>
      <c r="F38" s="84"/>
      <c r="G38" s="85"/>
      <c r="H38" s="86"/>
      <c r="I38" s="3"/>
    </row>
    <row r="39" spans="1:9" ht="15" thickBot="1">
      <c r="A39" s="134"/>
      <c r="B39" s="135"/>
      <c r="C39" s="135"/>
      <c r="D39" s="135"/>
      <c r="E39" s="30"/>
      <c r="F39" s="31"/>
      <c r="G39" s="32"/>
      <c r="H39" s="33"/>
      <c r="I39" s="3"/>
    </row>
    <row r="40" spans="1:9" ht="15" thickTop="1">
      <c r="A40" s="6"/>
      <c r="B40" s="3"/>
      <c r="C40" s="3"/>
      <c r="D40" s="4"/>
      <c r="E40" s="1"/>
      <c r="G40" s="19" t="s">
        <v>8</v>
      </c>
      <c r="I40" s="3"/>
    </row>
    <row r="41" spans="1:9" ht="14.25">
      <c r="A41" s="6"/>
      <c r="B41" s="3"/>
      <c r="C41" s="3"/>
      <c r="D41" s="4"/>
      <c r="E41" s="1"/>
      <c r="G41" s="19" t="s">
        <v>9</v>
      </c>
      <c r="I41" s="3"/>
    </row>
    <row r="42" spans="1:9" ht="15">
      <c r="A42" s="6"/>
      <c r="B42" s="3"/>
      <c r="C42" s="3"/>
      <c r="D42" s="4"/>
      <c r="E42" s="1"/>
      <c r="G42" s="19" t="s">
        <v>10</v>
      </c>
      <c r="I42" s="3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</sheetData>
  <sheetProtection/>
  <mergeCells count="39">
    <mergeCell ref="A39:D39"/>
    <mergeCell ref="A29:H30"/>
    <mergeCell ref="A36:E36"/>
    <mergeCell ref="F36:H36"/>
    <mergeCell ref="A37:E37"/>
    <mergeCell ref="F37:H37"/>
    <mergeCell ref="A38:D38"/>
    <mergeCell ref="F38:H38"/>
    <mergeCell ref="D22:F22"/>
    <mergeCell ref="D23:F23"/>
    <mergeCell ref="D24:F24"/>
    <mergeCell ref="D26:F26"/>
    <mergeCell ref="D27:F27"/>
    <mergeCell ref="B28:G28"/>
    <mergeCell ref="D16:F16"/>
    <mergeCell ref="D17:F17"/>
    <mergeCell ref="D18:F18"/>
    <mergeCell ref="D19:F19"/>
    <mergeCell ref="D20:F20"/>
    <mergeCell ref="D21:F21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5"/>
  <sheetViews>
    <sheetView zoomScaleSheetLayoutView="115" workbookViewId="0" topLeftCell="A1">
      <selection activeCell="D19" sqref="D19:F1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83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7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22.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34</v>
      </c>
      <c r="B9" s="109"/>
      <c r="C9" s="109"/>
      <c r="D9" s="109"/>
      <c r="E9" s="109"/>
      <c r="F9" s="110"/>
      <c r="G9" s="98" t="s">
        <v>35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25" t="s">
        <v>36</v>
      </c>
      <c r="H10" s="126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24" customHeight="1">
      <c r="A13" s="52">
        <v>12500</v>
      </c>
      <c r="B13" s="48">
        <v>54313</v>
      </c>
      <c r="C13" s="46" t="s">
        <v>20</v>
      </c>
      <c r="D13" s="64" t="s">
        <v>76</v>
      </c>
      <c r="E13" s="65"/>
      <c r="F13" s="66"/>
      <c r="G13" s="53">
        <v>0.15</v>
      </c>
      <c r="H13" s="54">
        <f>+A13*G13</f>
        <v>1875</v>
      </c>
    </row>
    <row r="14" spans="1:8" ht="24" customHeight="1">
      <c r="A14" s="52">
        <v>22250</v>
      </c>
      <c r="B14" s="48">
        <v>54313</v>
      </c>
      <c r="C14" s="46" t="s">
        <v>20</v>
      </c>
      <c r="D14" s="64" t="s">
        <v>77</v>
      </c>
      <c r="E14" s="65"/>
      <c r="F14" s="66"/>
      <c r="G14" s="57">
        <v>0.015</v>
      </c>
      <c r="H14" s="54">
        <f>+A14*G14</f>
        <v>333.75</v>
      </c>
    </row>
    <row r="15" spans="1:8" ht="24" customHeight="1">
      <c r="A15" s="52">
        <v>200</v>
      </c>
      <c r="B15" s="48">
        <v>54313</v>
      </c>
      <c r="C15" s="46" t="s">
        <v>20</v>
      </c>
      <c r="D15" s="64" t="s">
        <v>61</v>
      </c>
      <c r="E15" s="65"/>
      <c r="F15" s="66"/>
      <c r="G15" s="53">
        <v>17</v>
      </c>
      <c r="H15" s="54">
        <f>+A15*G15</f>
        <v>3400</v>
      </c>
    </row>
    <row r="16" spans="1:8" ht="9" customHeight="1">
      <c r="A16" s="47"/>
      <c r="B16" s="48"/>
      <c r="C16" s="46"/>
      <c r="D16" s="127" t="s">
        <v>14</v>
      </c>
      <c r="E16" s="128"/>
      <c r="F16" s="129"/>
      <c r="G16" s="51" t="s">
        <v>22</v>
      </c>
      <c r="H16" s="49"/>
    </row>
    <row r="17" spans="1:8" ht="46.5" customHeight="1">
      <c r="A17" s="47"/>
      <c r="B17" s="48"/>
      <c r="C17" s="46"/>
      <c r="D17" s="122" t="s">
        <v>62</v>
      </c>
      <c r="E17" s="123"/>
      <c r="F17" s="124"/>
      <c r="G17" s="51"/>
      <c r="H17" s="49"/>
    </row>
    <row r="18" spans="1:8" ht="78" customHeight="1">
      <c r="A18" s="36"/>
      <c r="B18" s="35"/>
      <c r="C18" s="35"/>
      <c r="D18" s="90" t="s">
        <v>79</v>
      </c>
      <c r="E18" s="71"/>
      <c r="F18" s="72"/>
      <c r="G18" s="40"/>
      <c r="H18" s="39"/>
    </row>
    <row r="19" spans="1:8" ht="77.25" customHeight="1">
      <c r="A19" s="36"/>
      <c r="B19" s="35"/>
      <c r="C19" s="35"/>
      <c r="D19" s="70" t="s">
        <v>87</v>
      </c>
      <c r="E19" s="71"/>
      <c r="F19" s="72"/>
      <c r="G19" s="40"/>
      <c r="H19" s="39"/>
    </row>
    <row r="20" spans="1:8" ht="77.25" customHeight="1">
      <c r="A20" s="36"/>
      <c r="B20" s="35"/>
      <c r="C20" s="35"/>
      <c r="D20" s="70" t="s">
        <v>33</v>
      </c>
      <c r="E20" s="71"/>
      <c r="F20" s="72"/>
      <c r="G20" s="40"/>
      <c r="H20" s="39"/>
    </row>
    <row r="21" spans="1:8" ht="21.75" customHeight="1">
      <c r="A21" s="37"/>
      <c r="B21" s="35"/>
      <c r="C21" s="35"/>
      <c r="D21" s="90" t="s">
        <v>30</v>
      </c>
      <c r="E21" s="71"/>
      <c r="F21" s="72"/>
      <c r="G21" s="40"/>
      <c r="H21" s="39"/>
    </row>
    <row r="22" spans="1:8" ht="33.75" customHeight="1">
      <c r="A22" s="37"/>
      <c r="B22" s="35"/>
      <c r="C22" s="35"/>
      <c r="D22" s="70" t="s">
        <v>31</v>
      </c>
      <c r="E22" s="71"/>
      <c r="F22" s="72"/>
      <c r="G22" s="40"/>
      <c r="H22" s="39"/>
    </row>
    <row r="23" spans="1:8" ht="48.75" customHeight="1">
      <c r="A23" s="38"/>
      <c r="B23" s="35"/>
      <c r="C23" s="35"/>
      <c r="D23" s="90" t="s">
        <v>32</v>
      </c>
      <c r="E23" s="71"/>
      <c r="F23" s="72"/>
      <c r="G23" s="40"/>
      <c r="H23" s="39"/>
    </row>
    <row r="24" spans="1:8" ht="12.75" customHeight="1">
      <c r="A24" s="36"/>
      <c r="B24" s="35"/>
      <c r="C24" s="35"/>
      <c r="D24" s="67"/>
      <c r="E24" s="68"/>
      <c r="F24" s="69"/>
      <c r="G24" s="40"/>
      <c r="H24" s="39"/>
    </row>
    <row r="25" spans="1:8" ht="12.75" customHeight="1">
      <c r="A25" s="36"/>
      <c r="B25" s="35"/>
      <c r="C25" s="35"/>
      <c r="D25" s="67"/>
      <c r="E25" s="68"/>
      <c r="F25" s="69"/>
      <c r="G25" s="40"/>
      <c r="H25" s="39"/>
    </row>
    <row r="26" spans="1:8" ht="12.75" customHeight="1">
      <c r="A26" s="36"/>
      <c r="B26" s="35"/>
      <c r="C26" s="35"/>
      <c r="D26" s="58"/>
      <c r="E26" s="59"/>
      <c r="F26" s="60"/>
      <c r="G26" s="40"/>
      <c r="H26" s="39"/>
    </row>
    <row r="27" spans="1:10" ht="12.75" customHeight="1" thickBot="1">
      <c r="A27" s="24"/>
      <c r="B27" s="10"/>
      <c r="C27" s="10"/>
      <c r="D27" s="136"/>
      <c r="E27" s="137"/>
      <c r="F27" s="137"/>
      <c r="G27" s="18"/>
      <c r="H27" s="21"/>
      <c r="J27" s="1" t="s">
        <v>4</v>
      </c>
    </row>
    <row r="28" spans="1:8" ht="24" customHeight="1" thickBot="1">
      <c r="A28" s="25" t="s">
        <v>5</v>
      </c>
      <c r="B28" s="87" t="str">
        <f>CONCATENATE("****",UPPER(l_letras(H28)),"****")</f>
        <v>****CINCO MIL SEISCIENTOS OCHO CON 75/100 DOLARES****</v>
      </c>
      <c r="C28" s="88"/>
      <c r="D28" s="88"/>
      <c r="E28" s="88"/>
      <c r="F28" s="88"/>
      <c r="G28" s="89"/>
      <c r="H28" s="50">
        <f>SUM(H13:H27)</f>
        <v>5608.75</v>
      </c>
    </row>
    <row r="29" spans="1:8" ht="14.25" customHeight="1">
      <c r="A29" s="78" t="s">
        <v>15</v>
      </c>
      <c r="B29" s="79"/>
      <c r="C29" s="79"/>
      <c r="D29" s="79"/>
      <c r="E29" s="79"/>
      <c r="F29" s="79"/>
      <c r="G29" s="79"/>
      <c r="H29" s="80"/>
    </row>
    <row r="30" spans="1:8" ht="15.75" customHeight="1" thickBot="1">
      <c r="A30" s="81"/>
      <c r="B30" s="82"/>
      <c r="C30" s="82"/>
      <c r="D30" s="82"/>
      <c r="E30" s="82"/>
      <c r="F30" s="82"/>
      <c r="G30" s="82"/>
      <c r="H30" s="83"/>
    </row>
    <row r="31" spans="1:8" ht="14.25">
      <c r="A31" s="26"/>
      <c r="B31" s="14"/>
      <c r="C31" s="14"/>
      <c r="D31" s="15"/>
      <c r="E31" s="16"/>
      <c r="F31" s="12"/>
      <c r="G31" s="13"/>
      <c r="H31" s="27"/>
    </row>
    <row r="32" spans="1:8" ht="10.5" customHeight="1">
      <c r="A32" s="28"/>
      <c r="B32" s="3"/>
      <c r="C32" s="3"/>
      <c r="D32" s="4"/>
      <c r="E32" s="17"/>
      <c r="F32" s="11"/>
      <c r="G32" s="8"/>
      <c r="H32" s="29"/>
    </row>
    <row r="33" spans="1:8" ht="12.75" customHeight="1">
      <c r="A33" s="28"/>
      <c r="B33" s="3"/>
      <c r="C33" s="3"/>
      <c r="D33" s="4"/>
      <c r="E33" s="17"/>
      <c r="F33" s="11"/>
      <c r="G33" s="8"/>
      <c r="H33" s="29"/>
    </row>
    <row r="34" spans="1:8" ht="12.75" customHeight="1">
      <c r="A34" s="28"/>
      <c r="B34" s="3"/>
      <c r="C34" s="3"/>
      <c r="D34" s="4"/>
      <c r="E34" s="17"/>
      <c r="F34" s="11"/>
      <c r="G34" s="8"/>
      <c r="H34" s="29"/>
    </row>
    <row r="35" spans="1:8" ht="11.25" customHeight="1">
      <c r="A35" s="28"/>
      <c r="B35" s="3"/>
      <c r="C35" s="3"/>
      <c r="D35" s="4"/>
      <c r="E35" s="17"/>
      <c r="F35" s="11"/>
      <c r="G35" s="8"/>
      <c r="H35" s="29"/>
    </row>
    <row r="36" spans="1:9" ht="15" customHeight="1">
      <c r="A36" s="138" t="s">
        <v>28</v>
      </c>
      <c r="B36" s="139"/>
      <c r="C36" s="139"/>
      <c r="D36" s="139"/>
      <c r="E36" s="139"/>
      <c r="F36" s="140" t="str">
        <f>+A9</f>
        <v>IMPRESOS QUIJANO, S.A. DE C.V.</v>
      </c>
      <c r="G36" s="139"/>
      <c r="H36" s="141"/>
      <c r="I36" s="3"/>
    </row>
    <row r="37" spans="1:9" ht="12" customHeight="1">
      <c r="A37" s="73" t="s">
        <v>29</v>
      </c>
      <c r="B37" s="74"/>
      <c r="C37" s="74"/>
      <c r="D37" s="74"/>
      <c r="E37" s="75"/>
      <c r="F37" s="142" t="s">
        <v>7</v>
      </c>
      <c r="G37" s="143"/>
      <c r="H37" s="144"/>
      <c r="I37" s="3"/>
    </row>
    <row r="38" spans="1:9" ht="15">
      <c r="A38" s="76"/>
      <c r="B38" s="77"/>
      <c r="C38" s="77"/>
      <c r="D38" s="77"/>
      <c r="E38" s="17"/>
      <c r="F38" s="84"/>
      <c r="G38" s="85"/>
      <c r="H38" s="86"/>
      <c r="I38" s="3"/>
    </row>
    <row r="39" spans="1:9" ht="15" thickBot="1">
      <c r="A39" s="134"/>
      <c r="B39" s="135"/>
      <c r="C39" s="135"/>
      <c r="D39" s="135"/>
      <c r="E39" s="30"/>
      <c r="F39" s="31"/>
      <c r="G39" s="32"/>
      <c r="H39" s="33"/>
      <c r="I39" s="3"/>
    </row>
    <row r="40" spans="1:9" ht="15" thickTop="1">
      <c r="A40" s="6"/>
      <c r="B40" s="3"/>
      <c r="C40" s="3"/>
      <c r="D40" s="4"/>
      <c r="E40" s="1"/>
      <c r="G40" s="19" t="s">
        <v>8</v>
      </c>
      <c r="I40" s="3"/>
    </row>
    <row r="41" spans="1:9" ht="14.25">
      <c r="A41" s="6"/>
      <c r="B41" s="3"/>
      <c r="C41" s="3"/>
      <c r="D41" s="4"/>
      <c r="E41" s="1"/>
      <c r="G41" s="19" t="s">
        <v>9</v>
      </c>
      <c r="I41" s="3"/>
    </row>
    <row r="42" spans="1:9" ht="15">
      <c r="A42" s="6"/>
      <c r="B42" s="3"/>
      <c r="C42" s="3"/>
      <c r="D42" s="4"/>
      <c r="E42" s="1"/>
      <c r="G42" s="19" t="s">
        <v>10</v>
      </c>
      <c r="I42" s="3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</sheetData>
  <sheetProtection/>
  <mergeCells count="39">
    <mergeCell ref="A37:E37"/>
    <mergeCell ref="F37:H37"/>
    <mergeCell ref="D25:F25"/>
    <mergeCell ref="D27:F27"/>
    <mergeCell ref="A38:D38"/>
    <mergeCell ref="F38:H38"/>
    <mergeCell ref="A39:D39"/>
    <mergeCell ref="B28:G28"/>
    <mergeCell ref="A29:H30"/>
    <mergeCell ref="A36:E36"/>
    <mergeCell ref="F36:H36"/>
    <mergeCell ref="D19:F19"/>
    <mergeCell ref="D20:F20"/>
    <mergeCell ref="D21:F21"/>
    <mergeCell ref="D22:F22"/>
    <mergeCell ref="D23:F23"/>
    <mergeCell ref="D24:F24"/>
    <mergeCell ref="A11:H11"/>
    <mergeCell ref="D12:F12"/>
    <mergeCell ref="D13:F13"/>
    <mergeCell ref="D16:F16"/>
    <mergeCell ref="D17:F17"/>
    <mergeCell ref="D18:F18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39"/>
  </sheetPr>
  <dimension ref="A2:J48"/>
  <sheetViews>
    <sheetView zoomScaleSheetLayoutView="115" workbookViewId="0" topLeftCell="A1">
      <selection activeCell="D19" sqref="D19:F1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84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1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18.7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25</v>
      </c>
      <c r="B9" s="109"/>
      <c r="C9" s="109"/>
      <c r="D9" s="109"/>
      <c r="E9" s="109"/>
      <c r="F9" s="110"/>
      <c r="G9" s="148" t="s">
        <v>26</v>
      </c>
      <c r="H9" s="14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50" t="s">
        <v>27</v>
      </c>
      <c r="H10" s="151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18" customHeight="1">
      <c r="A13" s="52">
        <v>12500</v>
      </c>
      <c r="B13" s="48">
        <v>54313</v>
      </c>
      <c r="C13" s="46" t="s">
        <v>20</v>
      </c>
      <c r="D13" s="152" t="s">
        <v>37</v>
      </c>
      <c r="E13" s="153"/>
      <c r="F13" s="154"/>
      <c r="G13" s="53">
        <v>0.15</v>
      </c>
      <c r="H13" s="55">
        <f>+A13*G13</f>
        <v>1875</v>
      </c>
    </row>
    <row r="14" spans="1:8" ht="18" customHeight="1">
      <c r="A14" s="52">
        <v>22250</v>
      </c>
      <c r="B14" s="48">
        <v>54313</v>
      </c>
      <c r="C14" s="46" t="s">
        <v>20</v>
      </c>
      <c r="D14" s="152" t="s">
        <v>38</v>
      </c>
      <c r="E14" s="153"/>
      <c r="F14" s="154"/>
      <c r="G14" s="57">
        <v>0.015</v>
      </c>
      <c r="H14" s="55">
        <f>+A14*G14</f>
        <v>333.75</v>
      </c>
    </row>
    <row r="15" spans="1:8" ht="18" customHeight="1">
      <c r="A15" s="52">
        <v>3000</v>
      </c>
      <c r="B15" s="48">
        <v>54313</v>
      </c>
      <c r="C15" s="46" t="s">
        <v>20</v>
      </c>
      <c r="D15" s="152" t="s">
        <v>64</v>
      </c>
      <c r="E15" s="153"/>
      <c r="F15" s="154"/>
      <c r="G15" s="53">
        <v>0.09</v>
      </c>
      <c r="H15" s="55">
        <f>+A15*G15</f>
        <v>270</v>
      </c>
    </row>
    <row r="16" spans="1:8" ht="18" customHeight="1">
      <c r="A16" s="52">
        <v>5000</v>
      </c>
      <c r="B16" s="48">
        <v>54313</v>
      </c>
      <c r="C16" s="46" t="s">
        <v>20</v>
      </c>
      <c r="D16" s="152" t="s">
        <v>44</v>
      </c>
      <c r="E16" s="153"/>
      <c r="F16" s="154"/>
      <c r="G16" s="53">
        <v>0.23</v>
      </c>
      <c r="H16" s="55">
        <f>+A16*G16</f>
        <v>1150</v>
      </c>
    </row>
    <row r="17" spans="1:8" ht="13.5" customHeight="1">
      <c r="A17" s="47"/>
      <c r="B17" s="48"/>
      <c r="C17" s="46"/>
      <c r="D17" s="127" t="s">
        <v>14</v>
      </c>
      <c r="E17" s="128"/>
      <c r="F17" s="129"/>
      <c r="G17" s="51" t="s">
        <v>22</v>
      </c>
      <c r="H17" s="49"/>
    </row>
    <row r="18" spans="1:8" ht="50.25" customHeight="1">
      <c r="A18" s="47"/>
      <c r="B18" s="48"/>
      <c r="C18" s="46"/>
      <c r="D18" s="122" t="s">
        <v>63</v>
      </c>
      <c r="E18" s="123"/>
      <c r="F18" s="124"/>
      <c r="G18" s="51"/>
      <c r="H18" s="49"/>
    </row>
    <row r="19" spans="1:8" ht="76.5" customHeight="1">
      <c r="A19" s="36"/>
      <c r="B19" s="35"/>
      <c r="C19" s="35"/>
      <c r="D19" s="90" t="s">
        <v>79</v>
      </c>
      <c r="E19" s="71"/>
      <c r="F19" s="72"/>
      <c r="G19" s="40"/>
      <c r="H19" s="39"/>
    </row>
    <row r="20" spans="1:8" ht="78" customHeight="1">
      <c r="A20" s="37"/>
      <c r="B20" s="35"/>
      <c r="C20" s="35"/>
      <c r="D20" s="70" t="s">
        <v>87</v>
      </c>
      <c r="E20" s="71"/>
      <c r="F20" s="72"/>
      <c r="G20" s="40"/>
      <c r="H20" s="39"/>
    </row>
    <row r="21" spans="1:8" ht="44.25" customHeight="1">
      <c r="A21" s="37"/>
      <c r="B21" s="35"/>
      <c r="C21" s="35"/>
      <c r="D21" s="70" t="s">
        <v>33</v>
      </c>
      <c r="E21" s="71"/>
      <c r="F21" s="72"/>
      <c r="G21" s="40"/>
      <c r="H21" s="39"/>
    </row>
    <row r="22" spans="1:8" ht="22.5" customHeight="1">
      <c r="A22" s="37"/>
      <c r="B22" s="35"/>
      <c r="C22" s="35"/>
      <c r="D22" s="90" t="s">
        <v>30</v>
      </c>
      <c r="E22" s="71"/>
      <c r="F22" s="72"/>
      <c r="G22" s="40"/>
      <c r="H22" s="39"/>
    </row>
    <row r="23" spans="1:8" ht="30" customHeight="1">
      <c r="A23" s="37"/>
      <c r="B23" s="35"/>
      <c r="C23" s="35"/>
      <c r="D23" s="70" t="s">
        <v>31</v>
      </c>
      <c r="E23" s="71"/>
      <c r="F23" s="72"/>
      <c r="G23" s="40"/>
      <c r="H23" s="39"/>
    </row>
    <row r="24" spans="1:8" ht="48.75" customHeight="1">
      <c r="A24" s="38"/>
      <c r="B24" s="35"/>
      <c r="C24" s="35"/>
      <c r="D24" s="90" t="s">
        <v>32</v>
      </c>
      <c r="E24" s="71"/>
      <c r="F24" s="72"/>
      <c r="G24" s="40"/>
      <c r="H24" s="39"/>
    </row>
    <row r="25" spans="1:8" ht="12.75" customHeight="1">
      <c r="A25" s="36"/>
      <c r="B25" s="35"/>
      <c r="C25" s="35"/>
      <c r="D25" s="67"/>
      <c r="E25" s="68"/>
      <c r="F25" s="69"/>
      <c r="G25" s="40"/>
      <c r="H25" s="39"/>
    </row>
    <row r="26" spans="1:8" ht="12.75" customHeight="1">
      <c r="A26" s="36"/>
      <c r="B26" s="35"/>
      <c r="C26" s="35"/>
      <c r="D26" s="67"/>
      <c r="E26" s="68"/>
      <c r="F26" s="69"/>
      <c r="G26" s="40"/>
      <c r="H26" s="39"/>
    </row>
    <row r="27" spans="1:8" ht="15.75" customHeight="1">
      <c r="A27" s="36"/>
      <c r="B27" s="35"/>
      <c r="C27" s="35"/>
      <c r="D27" s="58"/>
      <c r="E27" s="59"/>
      <c r="F27" s="60"/>
      <c r="G27" s="40"/>
      <c r="H27" s="39"/>
    </row>
    <row r="28" spans="1:8" ht="9.75" customHeight="1">
      <c r="A28" s="36"/>
      <c r="B28" s="35"/>
      <c r="C28" s="35"/>
      <c r="D28" s="61"/>
      <c r="E28" s="62"/>
      <c r="F28" s="63"/>
      <c r="G28" s="40"/>
      <c r="H28" s="39"/>
    </row>
    <row r="29" spans="1:8" ht="12.75" customHeight="1">
      <c r="A29" s="36"/>
      <c r="B29" s="35"/>
      <c r="C29" s="35"/>
      <c r="D29" s="58"/>
      <c r="E29" s="59"/>
      <c r="F29" s="60"/>
      <c r="G29" s="40"/>
      <c r="H29" s="39"/>
    </row>
    <row r="30" spans="1:8" ht="12.75" customHeight="1">
      <c r="A30" s="36"/>
      <c r="B30" s="35"/>
      <c r="C30" s="35"/>
      <c r="D30" s="67"/>
      <c r="E30" s="68"/>
      <c r="F30" s="69"/>
      <c r="G30" s="40"/>
      <c r="H30" s="39"/>
    </row>
    <row r="31" spans="1:10" ht="12.75" customHeight="1" thickBot="1">
      <c r="A31" s="24"/>
      <c r="B31" s="10"/>
      <c r="C31" s="10"/>
      <c r="D31" s="136"/>
      <c r="E31" s="137"/>
      <c r="F31" s="137"/>
      <c r="G31" s="18"/>
      <c r="H31" s="21"/>
      <c r="J31" s="1" t="s">
        <v>4</v>
      </c>
    </row>
    <row r="32" spans="1:8" ht="24" customHeight="1" thickBot="1">
      <c r="A32" s="25" t="s">
        <v>5</v>
      </c>
      <c r="B32" s="87" t="str">
        <f>CONCATENATE("****",UPPER(l_letras(H32)),"****")</f>
        <v>****TRES MIL SEISCIENTOS VEINTE Y OCHO CON 75/100 DOLARES****</v>
      </c>
      <c r="C32" s="88"/>
      <c r="D32" s="88"/>
      <c r="E32" s="88"/>
      <c r="F32" s="88"/>
      <c r="G32" s="89"/>
      <c r="H32" s="56">
        <f>SUM(H13:H31)</f>
        <v>3628.75</v>
      </c>
    </row>
    <row r="33" spans="1:8" ht="12.75" customHeight="1">
      <c r="A33" s="78" t="s">
        <v>15</v>
      </c>
      <c r="B33" s="79"/>
      <c r="C33" s="79"/>
      <c r="D33" s="79"/>
      <c r="E33" s="79"/>
      <c r="F33" s="79"/>
      <c r="G33" s="79"/>
      <c r="H33" s="80"/>
    </row>
    <row r="34" spans="1:8" ht="12" customHeight="1" thickBot="1">
      <c r="A34" s="81"/>
      <c r="B34" s="82"/>
      <c r="C34" s="82"/>
      <c r="D34" s="82"/>
      <c r="E34" s="82"/>
      <c r="F34" s="82"/>
      <c r="G34" s="82"/>
      <c r="H34" s="83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3.5" customHeight="1">
      <c r="A36" s="28"/>
      <c r="B36" s="3"/>
      <c r="C36" s="3"/>
      <c r="D36" s="4"/>
      <c r="E36" s="17"/>
      <c r="F36" s="11"/>
      <c r="G36" s="8"/>
      <c r="H36" s="29"/>
    </row>
    <row r="37" spans="1:8" ht="17.25" customHeight="1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9" ht="20.25" customHeight="1">
      <c r="A39" s="138" t="s">
        <v>28</v>
      </c>
      <c r="B39" s="139"/>
      <c r="C39" s="139"/>
      <c r="D39" s="139"/>
      <c r="E39" s="155"/>
      <c r="F39" s="156" t="str">
        <f>+A9</f>
        <v>IMAGEN GRAFICA EL SALVADOR, S.A. DE C.V.</v>
      </c>
      <c r="G39" s="85"/>
      <c r="H39" s="86"/>
      <c r="I39" s="3"/>
    </row>
    <row r="40" spans="1:9" ht="15.75" customHeight="1">
      <c r="A40" s="73" t="s">
        <v>29</v>
      </c>
      <c r="B40" s="74"/>
      <c r="C40" s="74"/>
      <c r="D40" s="74"/>
      <c r="E40" s="75"/>
      <c r="F40" s="142" t="s">
        <v>7</v>
      </c>
      <c r="G40" s="143"/>
      <c r="H40" s="144"/>
      <c r="I40" s="3"/>
    </row>
    <row r="41" spans="1:9" ht="14.25">
      <c r="A41" s="28"/>
      <c r="B41" s="3"/>
      <c r="C41" s="3"/>
      <c r="D41" s="4"/>
      <c r="E41" s="17"/>
      <c r="F41" s="11"/>
      <c r="G41" s="8"/>
      <c r="H41" s="29"/>
      <c r="I41" s="3"/>
    </row>
    <row r="42" spans="1:9" ht="15" thickBot="1">
      <c r="A42" s="134"/>
      <c r="B42" s="135"/>
      <c r="C42" s="135"/>
      <c r="D42" s="135"/>
      <c r="E42" s="30"/>
      <c r="F42" s="31"/>
      <c r="G42" s="32"/>
      <c r="H42" s="33"/>
      <c r="I42" s="3"/>
    </row>
    <row r="43" spans="1:9" ht="15" thickTop="1">
      <c r="A43" s="6"/>
      <c r="B43" s="3"/>
      <c r="C43" s="3"/>
      <c r="D43" s="4"/>
      <c r="E43" s="1"/>
      <c r="G43" s="19" t="s">
        <v>8</v>
      </c>
      <c r="I43" s="3"/>
    </row>
    <row r="44" spans="1:9" ht="14.25">
      <c r="A44" s="6"/>
      <c r="B44" s="3"/>
      <c r="C44" s="3"/>
      <c r="D44" s="4"/>
      <c r="E44" s="1"/>
      <c r="G44" s="19" t="s">
        <v>9</v>
      </c>
      <c r="I44" s="3"/>
    </row>
    <row r="45" spans="1:9" ht="15">
      <c r="A45" s="6"/>
      <c r="B45" s="3"/>
      <c r="C45" s="3"/>
      <c r="D45" s="4"/>
      <c r="E45" s="1"/>
      <c r="G45" s="19" t="s">
        <v>10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9">
    <mergeCell ref="A40:E40"/>
    <mergeCell ref="F40:H40"/>
    <mergeCell ref="A42:D42"/>
    <mergeCell ref="D15:F15"/>
    <mergeCell ref="D30:F30"/>
    <mergeCell ref="D31:F31"/>
    <mergeCell ref="B32:G32"/>
    <mergeCell ref="A33:H34"/>
    <mergeCell ref="A39:E39"/>
    <mergeCell ref="F39:H39"/>
    <mergeCell ref="D21:F21"/>
    <mergeCell ref="D22:F22"/>
    <mergeCell ref="D23:F23"/>
    <mergeCell ref="D24:F24"/>
    <mergeCell ref="D25:F25"/>
    <mergeCell ref="D26:F26"/>
    <mergeCell ref="D16:F16"/>
    <mergeCell ref="D17:F17"/>
    <mergeCell ref="D18:F18"/>
    <mergeCell ref="D19:F19"/>
    <mergeCell ref="D20:F20"/>
    <mergeCell ref="A11:H11"/>
    <mergeCell ref="D12:F12"/>
    <mergeCell ref="D13:F13"/>
    <mergeCell ref="D14:F14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2:J44"/>
  <sheetViews>
    <sheetView zoomScaleSheetLayoutView="115" workbookViewId="0" topLeftCell="A1">
      <selection activeCell="D18" sqref="D18:F1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85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1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18.7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39</v>
      </c>
      <c r="B9" s="109"/>
      <c r="C9" s="109"/>
      <c r="D9" s="109"/>
      <c r="E9" s="109"/>
      <c r="F9" s="110"/>
      <c r="G9" s="98" t="s">
        <v>40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25" t="s">
        <v>41</v>
      </c>
      <c r="H10" s="126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24" customHeight="1">
      <c r="A13" s="52">
        <v>17500</v>
      </c>
      <c r="B13" s="48">
        <v>54313</v>
      </c>
      <c r="C13" s="46" t="s">
        <v>20</v>
      </c>
      <c r="D13" s="152" t="s">
        <v>66</v>
      </c>
      <c r="E13" s="153"/>
      <c r="F13" s="154"/>
      <c r="G13" s="53">
        <v>0.05</v>
      </c>
      <c r="H13" s="54">
        <f>+A13*G13</f>
        <v>875</v>
      </c>
    </row>
    <row r="14" spans="1:8" ht="24" customHeight="1">
      <c r="A14" s="52">
        <v>2500</v>
      </c>
      <c r="B14" s="48">
        <v>54313</v>
      </c>
      <c r="C14" s="46" t="s">
        <v>20</v>
      </c>
      <c r="D14" s="152" t="s">
        <v>67</v>
      </c>
      <c r="E14" s="153"/>
      <c r="F14" s="154"/>
      <c r="G14" s="53">
        <v>0.25</v>
      </c>
      <c r="H14" s="54">
        <f>+A14*G14</f>
        <v>625</v>
      </c>
    </row>
    <row r="15" spans="1:8" ht="13.5" customHeight="1">
      <c r="A15" s="47"/>
      <c r="B15" s="48"/>
      <c r="C15" s="46"/>
      <c r="D15" s="127" t="s">
        <v>14</v>
      </c>
      <c r="E15" s="128"/>
      <c r="F15" s="129"/>
      <c r="G15" s="51" t="s">
        <v>22</v>
      </c>
      <c r="H15" s="49"/>
    </row>
    <row r="16" spans="1:8" ht="50.25" customHeight="1">
      <c r="A16" s="47"/>
      <c r="B16" s="48"/>
      <c r="C16" s="46"/>
      <c r="D16" s="122" t="s">
        <v>65</v>
      </c>
      <c r="E16" s="123"/>
      <c r="F16" s="124"/>
      <c r="G16" s="51"/>
      <c r="H16" s="49"/>
    </row>
    <row r="17" spans="1:8" ht="79.5" customHeight="1">
      <c r="A17" s="36"/>
      <c r="B17" s="35"/>
      <c r="C17" s="35"/>
      <c r="D17" s="90" t="s">
        <v>79</v>
      </c>
      <c r="E17" s="71"/>
      <c r="F17" s="72"/>
      <c r="G17" s="40"/>
      <c r="H17" s="39"/>
    </row>
    <row r="18" spans="1:8" ht="77.25" customHeight="1">
      <c r="A18" s="36"/>
      <c r="B18" s="35"/>
      <c r="C18" s="35"/>
      <c r="D18" s="70" t="s">
        <v>87</v>
      </c>
      <c r="E18" s="71"/>
      <c r="F18" s="72"/>
      <c r="G18" s="40"/>
      <c r="H18" s="39"/>
    </row>
    <row r="19" spans="1:8" ht="78" customHeight="1">
      <c r="A19" s="36"/>
      <c r="B19" s="35"/>
      <c r="C19" s="35"/>
      <c r="D19" s="70" t="s">
        <v>33</v>
      </c>
      <c r="E19" s="71"/>
      <c r="F19" s="72"/>
      <c r="G19" s="40"/>
      <c r="H19" s="39"/>
    </row>
    <row r="20" spans="1:8" ht="21.75" customHeight="1">
      <c r="A20" s="37"/>
      <c r="B20" s="35"/>
      <c r="C20" s="35"/>
      <c r="D20" s="90" t="s">
        <v>30</v>
      </c>
      <c r="E20" s="71"/>
      <c r="F20" s="72"/>
      <c r="G20" s="40"/>
      <c r="H20" s="39"/>
    </row>
    <row r="21" spans="1:8" ht="32.25" customHeight="1">
      <c r="A21" s="37"/>
      <c r="B21" s="35"/>
      <c r="C21" s="35"/>
      <c r="D21" s="70" t="s">
        <v>31</v>
      </c>
      <c r="E21" s="71"/>
      <c r="F21" s="72"/>
      <c r="G21" s="40"/>
      <c r="H21" s="39"/>
    </row>
    <row r="22" spans="1:8" ht="48.75" customHeight="1">
      <c r="A22" s="38"/>
      <c r="B22" s="35"/>
      <c r="C22" s="35"/>
      <c r="D22" s="90" t="s">
        <v>32</v>
      </c>
      <c r="E22" s="71"/>
      <c r="F22" s="72"/>
      <c r="G22" s="40"/>
      <c r="H22" s="39"/>
    </row>
    <row r="23" spans="1:8" ht="12.75" customHeight="1">
      <c r="A23" s="36"/>
      <c r="B23" s="35"/>
      <c r="C23" s="35"/>
      <c r="D23" s="67"/>
      <c r="E23" s="68"/>
      <c r="F23" s="69"/>
      <c r="G23" s="40"/>
      <c r="H23" s="39"/>
    </row>
    <row r="24" spans="1:8" ht="12.75" customHeight="1">
      <c r="A24" s="36"/>
      <c r="B24" s="35"/>
      <c r="C24" s="35"/>
      <c r="D24" s="67"/>
      <c r="E24" s="68"/>
      <c r="F24" s="69"/>
      <c r="G24" s="40"/>
      <c r="H24" s="39"/>
    </row>
    <row r="25" spans="1:8" ht="12.75" customHeight="1">
      <c r="A25" s="22"/>
      <c r="B25" s="9"/>
      <c r="C25" s="9"/>
      <c r="D25" s="160"/>
      <c r="E25" s="137"/>
      <c r="F25" s="161"/>
      <c r="G25" s="18"/>
      <c r="H25" s="23"/>
    </row>
    <row r="26" spans="1:10" ht="12.75" customHeight="1" thickBot="1">
      <c r="A26" s="24"/>
      <c r="B26" s="10"/>
      <c r="C26" s="10"/>
      <c r="D26" s="136"/>
      <c r="E26" s="137"/>
      <c r="F26" s="137"/>
      <c r="G26" s="18"/>
      <c r="H26" s="21"/>
      <c r="J26" s="1" t="s">
        <v>4</v>
      </c>
    </row>
    <row r="27" spans="1:8" ht="24" customHeight="1" thickBot="1">
      <c r="A27" s="25" t="s">
        <v>5</v>
      </c>
      <c r="B27" s="87" t="str">
        <f>CONCATENATE("****",UPPER(l_letras(H27)),"****")</f>
        <v>****UN MIL QUINIENTOS  00/100 DOLARES****</v>
      </c>
      <c r="C27" s="88"/>
      <c r="D27" s="88"/>
      <c r="E27" s="88"/>
      <c r="F27" s="88"/>
      <c r="G27" s="89"/>
      <c r="H27" s="50">
        <f>SUM(H13:H26)</f>
        <v>1500</v>
      </c>
    </row>
    <row r="28" spans="1:8" ht="14.25" customHeight="1">
      <c r="A28" s="78" t="s">
        <v>15</v>
      </c>
      <c r="B28" s="79"/>
      <c r="C28" s="79"/>
      <c r="D28" s="79"/>
      <c r="E28" s="79"/>
      <c r="F28" s="79"/>
      <c r="G28" s="79"/>
      <c r="H28" s="80"/>
    </row>
    <row r="29" spans="1:8" ht="15.75" customHeight="1" thickBot="1">
      <c r="A29" s="81"/>
      <c r="B29" s="82"/>
      <c r="C29" s="82"/>
      <c r="D29" s="82"/>
      <c r="E29" s="82"/>
      <c r="F29" s="82"/>
      <c r="G29" s="82"/>
      <c r="H29" s="83"/>
    </row>
    <row r="30" spans="1:8" ht="18.75" customHeight="1">
      <c r="A30" s="26"/>
      <c r="B30" s="14"/>
      <c r="C30" s="14"/>
      <c r="D30" s="15"/>
      <c r="E30" s="16"/>
      <c r="F30" s="12"/>
      <c r="G30" s="13"/>
      <c r="H30" s="27"/>
    </row>
    <row r="31" spans="1:8" ht="18.75" customHeight="1">
      <c r="A31" s="28"/>
      <c r="B31" s="3"/>
      <c r="C31" s="3"/>
      <c r="D31" s="4"/>
      <c r="E31" s="17"/>
      <c r="F31" s="11"/>
      <c r="G31" s="8"/>
      <c r="H31" s="29"/>
    </row>
    <row r="32" spans="1:8" ht="10.5" customHeight="1">
      <c r="A32" s="28"/>
      <c r="B32" s="3"/>
      <c r="C32" s="3"/>
      <c r="D32" s="4"/>
      <c r="E32" s="17"/>
      <c r="F32" s="11"/>
      <c r="G32" s="8"/>
      <c r="H32" s="29"/>
    </row>
    <row r="33" spans="1:8" ht="12.75" customHeight="1">
      <c r="A33" s="28"/>
      <c r="B33" s="3"/>
      <c r="C33" s="3"/>
      <c r="D33" s="4"/>
      <c r="E33" s="17"/>
      <c r="F33" s="11"/>
      <c r="G33" s="8"/>
      <c r="H33" s="29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9" ht="18.75" customHeight="1">
      <c r="A35" s="162" t="s">
        <v>28</v>
      </c>
      <c r="B35" s="163"/>
      <c r="C35" s="163"/>
      <c r="D35" s="163"/>
      <c r="E35" s="164"/>
      <c r="F35" s="165" t="s">
        <v>42</v>
      </c>
      <c r="G35" s="143"/>
      <c r="H35" s="144"/>
      <c r="I35" s="3"/>
    </row>
    <row r="36" spans="1:9" ht="15.75" customHeight="1">
      <c r="A36" s="73" t="s">
        <v>29</v>
      </c>
      <c r="B36" s="74"/>
      <c r="C36" s="74"/>
      <c r="D36" s="74"/>
      <c r="E36" s="75"/>
      <c r="F36" s="157" t="s">
        <v>7</v>
      </c>
      <c r="G36" s="158"/>
      <c r="H36" s="159"/>
      <c r="I36" s="3"/>
    </row>
    <row r="37" spans="1:9" ht="14.25">
      <c r="A37" s="28"/>
      <c r="B37" s="3"/>
      <c r="C37" s="3"/>
      <c r="D37" s="4"/>
      <c r="E37" s="17"/>
      <c r="F37" s="11"/>
      <c r="G37" s="8"/>
      <c r="H37" s="29"/>
      <c r="I37" s="3"/>
    </row>
    <row r="38" spans="1:9" ht="15" thickBot="1">
      <c r="A38" s="134"/>
      <c r="B38" s="135"/>
      <c r="C38" s="135"/>
      <c r="D38" s="135"/>
      <c r="E38" s="30"/>
      <c r="F38" s="31"/>
      <c r="G38" s="32"/>
      <c r="H38" s="33"/>
      <c r="I38" s="3"/>
    </row>
    <row r="39" spans="1:9" ht="15" thickTop="1">
      <c r="A39" s="6"/>
      <c r="B39" s="3"/>
      <c r="C39" s="3"/>
      <c r="D39" s="4"/>
      <c r="E39" s="1"/>
      <c r="G39" s="19" t="s">
        <v>8</v>
      </c>
      <c r="I39" s="3"/>
    </row>
    <row r="40" spans="1:9" ht="14.25">
      <c r="A40" s="6"/>
      <c r="B40" s="3"/>
      <c r="C40" s="3"/>
      <c r="D40" s="4"/>
      <c r="E40" s="1"/>
      <c r="G40" s="19" t="s">
        <v>9</v>
      </c>
      <c r="I40" s="3"/>
    </row>
    <row r="41" spans="1:9" ht="15">
      <c r="A41" s="6"/>
      <c r="B41" s="3"/>
      <c r="C41" s="3"/>
      <c r="D41" s="4"/>
      <c r="E41" s="1"/>
      <c r="G41" s="19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7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5:F15"/>
    <mergeCell ref="D16:F16"/>
    <mergeCell ref="D17:F17"/>
    <mergeCell ref="F35:H35"/>
    <mergeCell ref="D18:F18"/>
    <mergeCell ref="D19:F19"/>
    <mergeCell ref="D20:F20"/>
    <mergeCell ref="D21:F21"/>
    <mergeCell ref="D22:F22"/>
    <mergeCell ref="D23:F23"/>
    <mergeCell ref="A36:E36"/>
    <mergeCell ref="F36:H36"/>
    <mergeCell ref="A38:D38"/>
    <mergeCell ref="D14:F14"/>
    <mergeCell ref="D24:F24"/>
    <mergeCell ref="D25:F25"/>
    <mergeCell ref="D26:F26"/>
    <mergeCell ref="B27:G27"/>
    <mergeCell ref="A28:H29"/>
    <mergeCell ref="A35:E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39"/>
  </sheetPr>
  <dimension ref="A2:J43"/>
  <sheetViews>
    <sheetView tabSelected="1" zoomScaleSheetLayoutView="115" workbookViewId="0" topLeftCell="A1">
      <selection activeCell="A11" sqref="A11:H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6" t="s">
        <v>17</v>
      </c>
      <c r="B5" s="107"/>
      <c r="C5" s="107"/>
      <c r="D5" s="107"/>
      <c r="E5" s="107"/>
      <c r="F5" s="107"/>
      <c r="G5" s="34" t="s">
        <v>6</v>
      </c>
      <c r="H5" s="20" t="s">
        <v>86</v>
      </c>
    </row>
    <row r="6" spans="1:10" ht="20.25" customHeight="1">
      <c r="A6" s="114" t="s">
        <v>13</v>
      </c>
      <c r="B6" s="115"/>
      <c r="C6" s="115"/>
      <c r="D6" s="115"/>
      <c r="E6" s="116">
        <f ca="1">YEAR(TODAY())</f>
        <v>2019</v>
      </c>
      <c r="F6" s="117"/>
      <c r="G6" s="96" t="s">
        <v>46</v>
      </c>
      <c r="H6" s="97"/>
      <c r="J6" s="1" t="s">
        <v>4</v>
      </c>
    </row>
    <row r="7" spans="1:10" ht="21.75" customHeight="1">
      <c r="A7" s="103" t="s">
        <v>12</v>
      </c>
      <c r="B7" s="104"/>
      <c r="C7" s="104"/>
      <c r="D7" s="105"/>
      <c r="E7" s="130" t="s">
        <v>23</v>
      </c>
      <c r="F7" s="131"/>
      <c r="G7" s="118" t="s">
        <v>47</v>
      </c>
      <c r="H7" s="119"/>
      <c r="J7" s="1" t="s">
        <v>4</v>
      </c>
    </row>
    <row r="8" spans="1:10" ht="18.75" customHeight="1">
      <c r="A8" s="103" t="s">
        <v>11</v>
      </c>
      <c r="B8" s="104"/>
      <c r="C8" s="104"/>
      <c r="D8" s="105"/>
      <c r="E8" s="132" t="s">
        <v>45</v>
      </c>
      <c r="F8" s="133"/>
      <c r="G8" s="120"/>
      <c r="H8" s="121"/>
      <c r="I8" s="3"/>
      <c r="J8" s="1" t="s">
        <v>4</v>
      </c>
    </row>
    <row r="9" spans="1:10" ht="18" customHeight="1">
      <c r="A9" s="108" t="s">
        <v>68</v>
      </c>
      <c r="B9" s="109"/>
      <c r="C9" s="109"/>
      <c r="D9" s="109"/>
      <c r="E9" s="109"/>
      <c r="F9" s="110"/>
      <c r="G9" s="98" t="s">
        <v>69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25" t="s">
        <v>70</v>
      </c>
      <c r="H10" s="126"/>
      <c r="J10" s="1" t="s">
        <v>4</v>
      </c>
    </row>
    <row r="11" spans="1:8" ht="34.5" customHeigh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0" t="s">
        <v>1</v>
      </c>
      <c r="E12" s="101"/>
      <c r="F12" s="102"/>
      <c r="G12" s="44" t="s">
        <v>21</v>
      </c>
      <c r="H12" s="45" t="s">
        <v>16</v>
      </c>
      <c r="J12" s="1" t="s">
        <v>4</v>
      </c>
    </row>
    <row r="13" spans="1:8" ht="36.75" customHeight="1">
      <c r="A13" s="52">
        <v>3000</v>
      </c>
      <c r="B13" s="48">
        <v>54313</v>
      </c>
      <c r="C13" s="46" t="s">
        <v>20</v>
      </c>
      <c r="D13" s="64" t="s">
        <v>78</v>
      </c>
      <c r="E13" s="65"/>
      <c r="F13" s="66"/>
      <c r="G13" s="53">
        <v>0.08</v>
      </c>
      <c r="H13" s="54">
        <f>+A13*G13</f>
        <v>240</v>
      </c>
    </row>
    <row r="14" spans="1:8" ht="13.5" customHeight="1">
      <c r="A14" s="47"/>
      <c r="B14" s="48"/>
      <c r="C14" s="46"/>
      <c r="D14" s="127" t="s">
        <v>14</v>
      </c>
      <c r="E14" s="128"/>
      <c r="F14" s="129"/>
      <c r="G14" s="51" t="s">
        <v>22</v>
      </c>
      <c r="H14" s="49"/>
    </row>
    <row r="15" spans="1:8" ht="50.25" customHeight="1">
      <c r="A15" s="47"/>
      <c r="B15" s="48"/>
      <c r="C15" s="46"/>
      <c r="D15" s="122" t="s">
        <v>71</v>
      </c>
      <c r="E15" s="123"/>
      <c r="F15" s="124"/>
      <c r="G15" s="51"/>
      <c r="H15" s="49"/>
    </row>
    <row r="16" spans="1:8" ht="79.5" customHeight="1">
      <c r="A16" s="36"/>
      <c r="B16" s="35"/>
      <c r="C16" s="35"/>
      <c r="D16" s="90" t="s">
        <v>79</v>
      </c>
      <c r="E16" s="71"/>
      <c r="F16" s="72"/>
      <c r="G16" s="40"/>
      <c r="H16" s="39"/>
    </row>
    <row r="17" spans="1:8" ht="79.5" customHeight="1">
      <c r="A17" s="36"/>
      <c r="B17" s="35"/>
      <c r="C17" s="35"/>
      <c r="D17" s="70" t="s">
        <v>87</v>
      </c>
      <c r="E17" s="71"/>
      <c r="F17" s="72"/>
      <c r="G17" s="40"/>
      <c r="H17" s="39"/>
    </row>
    <row r="18" spans="1:8" ht="78" customHeight="1">
      <c r="A18" s="36"/>
      <c r="B18" s="35"/>
      <c r="C18" s="35"/>
      <c r="D18" s="70" t="s">
        <v>33</v>
      </c>
      <c r="E18" s="71"/>
      <c r="F18" s="72"/>
      <c r="G18" s="40"/>
      <c r="H18" s="39"/>
    </row>
    <row r="19" spans="1:8" ht="21.75" customHeight="1">
      <c r="A19" s="37"/>
      <c r="B19" s="35"/>
      <c r="C19" s="35"/>
      <c r="D19" s="90" t="s">
        <v>30</v>
      </c>
      <c r="E19" s="71"/>
      <c r="F19" s="72"/>
      <c r="G19" s="40"/>
      <c r="H19" s="39"/>
    </row>
    <row r="20" spans="1:8" ht="32.25" customHeight="1">
      <c r="A20" s="37"/>
      <c r="B20" s="35"/>
      <c r="C20" s="35"/>
      <c r="D20" s="70" t="s">
        <v>31</v>
      </c>
      <c r="E20" s="71"/>
      <c r="F20" s="72"/>
      <c r="G20" s="40"/>
      <c r="H20" s="39"/>
    </row>
    <row r="21" spans="1:8" ht="48.75" customHeight="1">
      <c r="A21" s="38"/>
      <c r="B21" s="35"/>
      <c r="C21" s="35"/>
      <c r="D21" s="90" t="s">
        <v>32</v>
      </c>
      <c r="E21" s="71"/>
      <c r="F21" s="72"/>
      <c r="G21" s="40"/>
      <c r="H21" s="39"/>
    </row>
    <row r="22" spans="1:8" ht="12.75" customHeight="1">
      <c r="A22" s="36"/>
      <c r="B22" s="35"/>
      <c r="C22" s="35"/>
      <c r="D22" s="67"/>
      <c r="E22" s="68"/>
      <c r="F22" s="69"/>
      <c r="G22" s="40"/>
      <c r="H22" s="39"/>
    </row>
    <row r="23" spans="1:8" ht="12.75" customHeight="1">
      <c r="A23" s="36"/>
      <c r="B23" s="35"/>
      <c r="C23" s="35"/>
      <c r="D23" s="67"/>
      <c r="E23" s="68"/>
      <c r="F23" s="69"/>
      <c r="G23" s="40"/>
      <c r="H23" s="39"/>
    </row>
    <row r="24" spans="1:8" ht="12.75" customHeight="1">
      <c r="A24" s="22"/>
      <c r="B24" s="9"/>
      <c r="C24" s="9"/>
      <c r="D24" s="160"/>
      <c r="E24" s="137"/>
      <c r="F24" s="161"/>
      <c r="G24" s="18"/>
      <c r="H24" s="23"/>
    </row>
    <row r="25" spans="1:10" ht="12.75" customHeight="1" thickBot="1">
      <c r="A25" s="24"/>
      <c r="B25" s="10"/>
      <c r="C25" s="10"/>
      <c r="D25" s="136"/>
      <c r="E25" s="137"/>
      <c r="F25" s="137"/>
      <c r="G25" s="18"/>
      <c r="H25" s="21"/>
      <c r="J25" s="1" t="s">
        <v>4</v>
      </c>
    </row>
    <row r="26" spans="1:8" ht="24" customHeight="1" thickBot="1">
      <c r="A26" s="25" t="s">
        <v>5</v>
      </c>
      <c r="B26" s="87" t="str">
        <f>CONCATENATE("****",UPPER(l_letras(H26)),"****")</f>
        <v>****DOSCIENTOS CUARENTA 00/100 DOLARES****</v>
      </c>
      <c r="C26" s="88"/>
      <c r="D26" s="88"/>
      <c r="E26" s="88"/>
      <c r="F26" s="88"/>
      <c r="G26" s="89"/>
      <c r="H26" s="50">
        <f>SUM(H13:H25)</f>
        <v>240</v>
      </c>
    </row>
    <row r="27" spans="1:8" ht="14.25" customHeight="1">
      <c r="A27" s="78" t="s">
        <v>15</v>
      </c>
      <c r="B27" s="79"/>
      <c r="C27" s="79"/>
      <c r="D27" s="79"/>
      <c r="E27" s="79"/>
      <c r="F27" s="79"/>
      <c r="G27" s="79"/>
      <c r="H27" s="80"/>
    </row>
    <row r="28" spans="1:8" ht="15.75" customHeight="1" thickBot="1">
      <c r="A28" s="81"/>
      <c r="B28" s="82"/>
      <c r="C28" s="82"/>
      <c r="D28" s="82"/>
      <c r="E28" s="82"/>
      <c r="F28" s="82"/>
      <c r="G28" s="82"/>
      <c r="H28" s="83"/>
    </row>
    <row r="29" spans="1:8" ht="18.75" customHeight="1">
      <c r="A29" s="26"/>
      <c r="B29" s="14"/>
      <c r="C29" s="14"/>
      <c r="D29" s="15"/>
      <c r="E29" s="16"/>
      <c r="F29" s="12"/>
      <c r="G29" s="13"/>
      <c r="H29" s="27"/>
    </row>
    <row r="30" spans="1:8" ht="18.75" customHeight="1">
      <c r="A30" s="28"/>
      <c r="B30" s="3"/>
      <c r="C30" s="3"/>
      <c r="D30" s="4"/>
      <c r="E30" s="17"/>
      <c r="F30" s="11"/>
      <c r="G30" s="8"/>
      <c r="H30" s="29"/>
    </row>
    <row r="31" spans="1:8" ht="12" customHeight="1">
      <c r="A31" s="28"/>
      <c r="B31" s="3"/>
      <c r="C31" s="3"/>
      <c r="D31" s="4"/>
      <c r="E31" s="17"/>
      <c r="F31" s="11"/>
      <c r="G31" s="8"/>
      <c r="H31" s="29"/>
    </row>
    <row r="32" spans="1:8" ht="14.25" customHeight="1">
      <c r="A32" s="28"/>
      <c r="B32" s="3"/>
      <c r="C32" s="3"/>
      <c r="D32" s="4"/>
      <c r="E32" s="17"/>
      <c r="F32" s="11"/>
      <c r="G32" s="8"/>
      <c r="H32" s="29"/>
    </row>
    <row r="33" spans="1:8" ht="14.25">
      <c r="A33" s="28"/>
      <c r="B33" s="3"/>
      <c r="C33" s="3"/>
      <c r="D33" s="4"/>
      <c r="E33" s="17"/>
      <c r="F33" s="11"/>
      <c r="G33" s="8"/>
      <c r="H33" s="29"/>
    </row>
    <row r="34" spans="1:9" ht="18.75" customHeight="1">
      <c r="A34" s="162" t="s">
        <v>28</v>
      </c>
      <c r="B34" s="163"/>
      <c r="C34" s="163"/>
      <c r="D34" s="163"/>
      <c r="E34" s="164"/>
      <c r="F34" s="165" t="str">
        <f>+A9</f>
        <v>GRUPO RENDEROS, S.A. DE C.V.</v>
      </c>
      <c r="G34" s="143"/>
      <c r="H34" s="144"/>
      <c r="I34" s="3"/>
    </row>
    <row r="35" spans="1:9" ht="15.75" customHeight="1">
      <c r="A35" s="73" t="s">
        <v>29</v>
      </c>
      <c r="B35" s="74"/>
      <c r="C35" s="74"/>
      <c r="D35" s="74"/>
      <c r="E35" s="75"/>
      <c r="F35" s="157" t="s">
        <v>7</v>
      </c>
      <c r="G35" s="158"/>
      <c r="H35" s="159"/>
      <c r="I35" s="3"/>
    </row>
    <row r="36" spans="1:9" ht="14.25">
      <c r="A36" s="28"/>
      <c r="B36" s="3"/>
      <c r="C36" s="3"/>
      <c r="D36" s="4"/>
      <c r="E36" s="17"/>
      <c r="F36" s="11"/>
      <c r="G36" s="8"/>
      <c r="H36" s="29"/>
      <c r="I36" s="3"/>
    </row>
    <row r="37" spans="1:9" ht="15" thickBot="1">
      <c r="A37" s="134"/>
      <c r="B37" s="135"/>
      <c r="C37" s="135"/>
      <c r="D37" s="135"/>
      <c r="E37" s="30"/>
      <c r="F37" s="31"/>
      <c r="G37" s="32"/>
      <c r="H37" s="33"/>
      <c r="I37" s="3"/>
    </row>
    <row r="38" spans="1:9" ht="15" thickTop="1">
      <c r="A38" s="6"/>
      <c r="B38" s="3"/>
      <c r="C38" s="3"/>
      <c r="D38" s="4"/>
      <c r="E38" s="1"/>
      <c r="G38" s="19" t="s">
        <v>8</v>
      </c>
      <c r="I38" s="3"/>
    </row>
    <row r="39" spans="1:9" ht="14.25">
      <c r="A39" s="6"/>
      <c r="B39" s="3"/>
      <c r="C39" s="3"/>
      <c r="D39" s="4"/>
      <c r="E39" s="1"/>
      <c r="G39" s="19" t="s">
        <v>9</v>
      </c>
      <c r="I39" s="3"/>
    </row>
    <row r="40" spans="1:9" ht="15">
      <c r="A40" s="6"/>
      <c r="B40" s="3"/>
      <c r="C40" s="3"/>
      <c r="D40" s="4"/>
      <c r="E40" s="1"/>
      <c r="G40" s="19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6">
    <mergeCell ref="A34:E34"/>
    <mergeCell ref="F34:H34"/>
    <mergeCell ref="A35:E35"/>
    <mergeCell ref="F35:H35"/>
    <mergeCell ref="A37:D37"/>
    <mergeCell ref="D22:F22"/>
    <mergeCell ref="D23:F23"/>
    <mergeCell ref="D24:F24"/>
    <mergeCell ref="D25:F25"/>
    <mergeCell ref="B26:G26"/>
    <mergeCell ref="A27:H28"/>
    <mergeCell ref="D16:F16"/>
    <mergeCell ref="D17:F17"/>
    <mergeCell ref="D18:F18"/>
    <mergeCell ref="D19:F19"/>
    <mergeCell ref="D20:F20"/>
    <mergeCell ref="D21:F21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2019-05-20T21:19:25Z</cp:lastPrinted>
  <dcterms:created xsi:type="dcterms:W3CDTF">2008-01-11T19:40:26Z</dcterms:created>
  <dcterms:modified xsi:type="dcterms:W3CDTF">2019-07-23T15:47:05Z</dcterms:modified>
  <cp:category/>
  <cp:version/>
  <cp:contentType/>
  <cp:contentStatus/>
</cp:coreProperties>
</file>